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gisoM\Downloads\GL\Template\"/>
    </mc:Choice>
  </mc:AlternateContent>
  <bookViews>
    <workbookView xWindow="0" yWindow="0" windowWidth="23040" windowHeight="9228" tabRatio="902"/>
  </bookViews>
  <sheets>
    <sheet name="Lobola Calculator" sheetId="23" r:id="rId1"/>
    <sheet name="About Genius Level" sheetId="22" r:id="rId2"/>
  </sheets>
  <definedNames>
    <definedName name="_xlnm.Print_Area" localSheetId="0">'Lobola Calculator'!$A$1:$AN$64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23" l="1"/>
  <c r="H44" i="23"/>
  <c r="H43" i="23"/>
  <c r="H42" i="23"/>
  <c r="H41" i="23"/>
  <c r="H40" i="23"/>
  <c r="H39" i="23"/>
  <c r="H38" i="23"/>
  <c r="H37" i="23"/>
  <c r="H36" i="23"/>
  <c r="H35" i="23"/>
  <c r="H34" i="23"/>
  <c r="H33" i="23"/>
  <c r="H13" i="23"/>
  <c r="G11" i="23"/>
  <c r="G10" i="23"/>
  <c r="G9" i="23"/>
  <c r="G8" i="23"/>
  <c r="G7" i="23"/>
  <c r="H12" i="23" l="1"/>
  <c r="L18" i="23" s="1"/>
  <c r="G14" i="23" s="1"/>
  <c r="G28" i="23" s="1"/>
  <c r="L20" i="23" s="1"/>
  <c r="H14" i="23" l="1"/>
  <c r="L22" i="23" s="1"/>
  <c r="H28" i="23" l="1"/>
  <c r="L24" i="23" s="1"/>
</calcChain>
</file>

<file path=xl/sharedStrings.xml><?xml version="1.0" encoding="utf-8"?>
<sst xmlns="http://schemas.openxmlformats.org/spreadsheetml/2006/main" count="355" uniqueCount="67">
  <si>
    <t>Zulu</t>
  </si>
  <si>
    <t>Tsonga</t>
  </si>
  <si>
    <t>Education</t>
  </si>
  <si>
    <t>Diploma</t>
  </si>
  <si>
    <t>Tswana</t>
  </si>
  <si>
    <t>Venda</t>
  </si>
  <si>
    <t>Certificate</t>
  </si>
  <si>
    <t>Xhosa</t>
  </si>
  <si>
    <t>Degree</t>
  </si>
  <si>
    <t>Ndebele</t>
  </si>
  <si>
    <t>Matric</t>
  </si>
  <si>
    <t>Pedi</t>
  </si>
  <si>
    <t>School Dropout</t>
  </si>
  <si>
    <t>Swazi</t>
  </si>
  <si>
    <t>Doctorate</t>
  </si>
  <si>
    <t>16-20</t>
  </si>
  <si>
    <t>21-25</t>
  </si>
  <si>
    <t>26-30</t>
  </si>
  <si>
    <t>31-35</t>
  </si>
  <si>
    <t>36-40</t>
  </si>
  <si>
    <t>41-50</t>
  </si>
  <si>
    <t>Sotho</t>
  </si>
  <si>
    <t>Honours</t>
  </si>
  <si>
    <t>Masters/MBA</t>
  </si>
  <si>
    <t>Lady's Age</t>
  </si>
  <si>
    <t>Lady's Mother Tongue</t>
  </si>
  <si>
    <t>Guy's mother Tongue</t>
  </si>
  <si>
    <t>Guy's Age</t>
  </si>
  <si>
    <t>Select From List Below</t>
  </si>
  <si>
    <t>Level of Education</t>
  </si>
  <si>
    <t>Select</t>
  </si>
  <si>
    <t>Number of Cows</t>
  </si>
  <si>
    <t xml:space="preserve">Xhosa </t>
  </si>
  <si>
    <t xml:space="preserve">Zulu </t>
  </si>
  <si>
    <t xml:space="preserve">Tswana </t>
  </si>
  <si>
    <t xml:space="preserve">Swazi </t>
  </si>
  <si>
    <t xml:space="preserve">Sotho </t>
  </si>
  <si>
    <t xml:space="preserve">Tsonga </t>
  </si>
  <si>
    <t xml:space="preserve">Venda </t>
  </si>
  <si>
    <t xml:space="preserve">Pedi </t>
  </si>
  <si>
    <t xml:space="preserve">Ndebele </t>
  </si>
  <si>
    <t xml:space="preserve">16-20 </t>
  </si>
  <si>
    <t xml:space="preserve">21-25 </t>
  </si>
  <si>
    <t xml:space="preserve">26-30 </t>
  </si>
  <si>
    <t xml:space="preserve">31-35 </t>
  </si>
  <si>
    <t xml:space="preserve">36-40 </t>
  </si>
  <si>
    <t xml:space="preserve">41-50 </t>
  </si>
  <si>
    <t>Paying Lobola when?</t>
  </si>
  <si>
    <t>How much have you saved?</t>
  </si>
  <si>
    <t>6 months</t>
  </si>
  <si>
    <t>1 year</t>
  </si>
  <si>
    <t>2 Years</t>
  </si>
  <si>
    <t>3 Years</t>
  </si>
  <si>
    <t>4 Years</t>
  </si>
  <si>
    <t>7 Years</t>
  </si>
  <si>
    <t>8 Years</t>
  </si>
  <si>
    <t>9 Years</t>
  </si>
  <si>
    <t>10 Years</t>
  </si>
  <si>
    <t>11 Years</t>
  </si>
  <si>
    <t>12 Years</t>
  </si>
  <si>
    <t>How much you still need</t>
  </si>
  <si>
    <t>How much to save monthly</t>
  </si>
  <si>
    <t>6 years</t>
  </si>
  <si>
    <t>www.geniuslevels.com</t>
  </si>
  <si>
    <t>LOBOLA Value</t>
  </si>
  <si>
    <t>Results Below</t>
  </si>
  <si>
    <t>Tired of taking Taxis? Fed Up with High Insurance Premiums?? Looking for an easy Legal way to Earn Money Online??? Click on the Ads below for awesome deals and wins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</si>
</sst>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R&quot;\ #,##0;&quot;R&quot;\ \-#,##0"/>
    <numFmt numFmtId="43" formatCode="_ * #,##0.00_ ;_ * \-#,##0.00_ ;_ * &quot;-&quot;??_ ;_ @_ "/>
    <numFmt numFmtId="164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7">
    <xf numFmtId="0" fontId="0" fillId="0" borderId="0" xfId="0"/>
    <xf numFmtId="164" fontId="0" fillId="0" borderId="0" xfId="1" applyNumberFormat="1" applyFont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164" fontId="0" fillId="0" borderId="0" xfId="1" applyNumberFormat="1" applyFont="1" applyBorder="1"/>
    <xf numFmtId="164" fontId="0" fillId="2" borderId="13" xfId="0" applyNumberFormat="1" applyFill="1" applyBorder="1"/>
    <xf numFmtId="164" fontId="0" fillId="2" borderId="14" xfId="1" applyNumberFormat="1" applyFont="1" applyFill="1" applyBorder="1"/>
    <xf numFmtId="164" fontId="0" fillId="2" borderId="15" xfId="0" applyNumberFormat="1" applyFill="1" applyBorder="1"/>
    <xf numFmtId="164" fontId="0" fillId="2" borderId="16" xfId="1" applyNumberFormat="1" applyFont="1" applyFill="1" applyBorder="1"/>
    <xf numFmtId="164" fontId="0" fillId="2" borderId="17" xfId="0" applyNumberFormat="1" applyFill="1" applyBorder="1"/>
    <xf numFmtId="164" fontId="0" fillId="2" borderId="18" xfId="1" applyNumberFormat="1" applyFont="1" applyFill="1" applyBorder="1"/>
    <xf numFmtId="164" fontId="0" fillId="3" borderId="13" xfId="0" applyNumberFormat="1" applyFill="1" applyBorder="1"/>
    <xf numFmtId="164" fontId="0" fillId="3" borderId="14" xfId="1" applyNumberFormat="1" applyFont="1" applyFill="1" applyBorder="1"/>
    <xf numFmtId="164" fontId="0" fillId="3" borderId="15" xfId="0" applyNumberFormat="1" applyFill="1" applyBorder="1"/>
    <xf numFmtId="164" fontId="0" fillId="3" borderId="16" xfId="1" applyNumberFormat="1" applyFont="1" applyFill="1" applyBorder="1"/>
    <xf numFmtId="164" fontId="0" fillId="3" borderId="17" xfId="0" applyNumberFormat="1" applyFill="1" applyBorder="1"/>
    <xf numFmtId="164" fontId="0" fillId="3" borderId="18" xfId="1" applyNumberFormat="1" applyFont="1" applyFill="1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164" fontId="0" fillId="0" borderId="0" xfId="1" applyNumberFormat="1" applyFont="1" applyFill="1" applyBorder="1"/>
    <xf numFmtId="5" fontId="0" fillId="0" borderId="0" xfId="0" applyNumberFormat="1" applyBorder="1"/>
    <xf numFmtId="5" fontId="0" fillId="0" borderId="0" xfId="0" applyNumberFormat="1"/>
    <xf numFmtId="0" fontId="5" fillId="2" borderId="2" xfId="0" applyFont="1" applyFill="1" applyBorder="1" applyAlignment="1">
      <alignment vertical="center"/>
    </xf>
    <xf numFmtId="0" fontId="2" fillId="0" borderId="3" xfId="0" applyFont="1" applyBorder="1"/>
    <xf numFmtId="164" fontId="2" fillId="0" borderId="3" xfId="1" applyNumberFormat="1" applyFont="1" applyBorder="1"/>
    <xf numFmtId="0" fontId="10" fillId="0" borderId="0" xfId="2" applyFont="1" applyAlignment="1">
      <alignment horizontal="center" vertical="center"/>
    </xf>
    <xf numFmtId="164" fontId="0" fillId="3" borderId="23" xfId="0" applyNumberFormat="1" applyFill="1" applyBorder="1"/>
    <xf numFmtId="164" fontId="0" fillId="3" borderId="24" xfId="1" applyNumberFormat="1" applyFont="1" applyFill="1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0" fillId="0" borderId="0" xfId="1" applyNumberFormat="1" applyFont="1" applyProtection="1">
      <protection locked="0"/>
    </xf>
    <xf numFmtId="0" fontId="6" fillId="0" borderId="0" xfId="0" applyFont="1" applyProtection="1">
      <protection locked="0"/>
    </xf>
    <xf numFmtId="5" fontId="0" fillId="0" borderId="1" xfId="1" applyNumberFormat="1" applyFont="1" applyBorder="1" applyAlignment="1" applyProtection="1">
      <alignment horizontal="center"/>
      <protection locked="0"/>
    </xf>
    <xf numFmtId="5" fontId="0" fillId="0" borderId="0" xfId="1" applyNumberFormat="1" applyFont="1" applyBorder="1" applyAlignment="1" applyProtection="1">
      <alignment horizontal="center"/>
      <protection locked="0"/>
    </xf>
    <xf numFmtId="164" fontId="0" fillId="0" borderId="0" xfId="1" applyNumberFormat="1" applyFont="1" applyBorder="1" applyProtection="1">
      <protection locked="0"/>
    </xf>
    <xf numFmtId="0" fontId="5" fillId="0" borderId="0" xfId="0" applyFont="1" applyBorder="1" applyAlignment="1" applyProtection="1">
      <alignment vertical="center"/>
      <protection locked="0"/>
    </xf>
    <xf numFmtId="5" fontId="4" fillId="2" borderId="2" xfId="1" applyNumberFormat="1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164" fontId="3" fillId="0" borderId="0" xfId="1" applyNumberFormat="1" applyFont="1" applyBorder="1" applyProtection="1">
      <protection locked="0"/>
    </xf>
    <xf numFmtId="164" fontId="4" fillId="2" borderId="2" xfId="1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5" fontId="2" fillId="2" borderId="2" xfId="1" applyNumberFormat="1" applyFont="1" applyFill="1" applyBorder="1" applyAlignment="1" applyProtection="1">
      <alignment horizontal="center"/>
      <protection locked="0"/>
    </xf>
    <xf numFmtId="164" fontId="7" fillId="0" borderId="0" xfId="1" applyNumberFormat="1" applyFont="1" applyBorder="1" applyProtection="1">
      <protection locked="0"/>
    </xf>
    <xf numFmtId="164" fontId="0" fillId="0" borderId="0" xfId="1" applyNumberFormat="1" applyFont="1" applyBorder="1" applyAlignment="1" applyProtection="1"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wrapText="1"/>
      <protection locked="0"/>
    </xf>
    <xf numFmtId="0" fontId="11" fillId="0" borderId="21" xfId="0" applyFont="1" applyBorder="1" applyAlignment="1" applyProtection="1">
      <alignment horizontal="center" wrapText="1"/>
      <protection locked="0"/>
    </xf>
    <xf numFmtId="0" fontId="11" fillId="0" borderId="8" xfId="0" applyFont="1" applyBorder="1" applyAlignment="1" applyProtection="1">
      <alignment horizontal="center" wrapText="1"/>
      <protection locked="0"/>
    </xf>
    <xf numFmtId="0" fontId="11" fillId="0" borderId="11" xfId="0" applyFont="1" applyBorder="1" applyAlignment="1" applyProtection="1">
      <alignment horizontal="center" wrapText="1"/>
      <protection locked="0"/>
    </xf>
    <xf numFmtId="0" fontId="11" fillId="0" borderId="22" xfId="0" applyFont="1" applyBorder="1" applyAlignment="1" applyProtection="1">
      <alignment horizontal="center" wrapText="1"/>
      <protection locked="0"/>
    </xf>
    <xf numFmtId="0" fontId="11" fillId="0" borderId="12" xfId="0" applyFont="1" applyBorder="1" applyAlignment="1" applyProtection="1">
      <alignment horizontal="center" wrapText="1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gif"/><Relationship Id="rId3" Type="http://schemas.openxmlformats.org/officeDocument/2006/relationships/hyperlink" Target="http://tracking.affcoza.com/aff_c?offer_id=1517&amp;aff_id=6353" TargetMode="External"/><Relationship Id="rId7" Type="http://schemas.openxmlformats.org/officeDocument/2006/relationships/hyperlink" Target="http://tracking.affcoza.com/aff_c?offer_id=341&amp;aff_id=6353" TargetMode="External"/><Relationship Id="rId2" Type="http://schemas.openxmlformats.org/officeDocument/2006/relationships/image" Target="../media/image1.gif"/><Relationship Id="rId1" Type="http://schemas.openxmlformats.org/officeDocument/2006/relationships/hyperlink" Target="http://tracking.affcoza.com/aff_c?offer_id=1306&amp;aff_id=6353" TargetMode="External"/><Relationship Id="rId6" Type="http://schemas.openxmlformats.org/officeDocument/2006/relationships/image" Target="../media/image3.jpg"/><Relationship Id="rId5" Type="http://schemas.openxmlformats.org/officeDocument/2006/relationships/hyperlink" Target="http://tracking.affcoza.com/aff_c?offer_id=1308&amp;aff_id=6353" TargetMode="External"/><Relationship Id="rId10" Type="http://schemas.openxmlformats.org/officeDocument/2006/relationships/image" Target="../media/image5.gif"/><Relationship Id="rId4" Type="http://schemas.openxmlformats.org/officeDocument/2006/relationships/image" Target="../media/image2.gif"/><Relationship Id="rId9" Type="http://schemas.openxmlformats.org/officeDocument/2006/relationships/hyperlink" Target="p://tracking.affcoza.com/aff_c?offer_id=1018&amp;aff_id=6353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http://www.geniuslevel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628650</xdr:colOff>
      <xdr:row>3</xdr:row>
      <xdr:rowOff>63500</xdr:rowOff>
    </xdr:from>
    <xdr:to>
      <xdr:col>11</xdr:col>
      <xdr:colOff>800100</xdr:colOff>
      <xdr:row>5</xdr:row>
      <xdr:rowOff>38100</xdr:rowOff>
    </xdr:to>
    <xdr:sp macro="" textlink="">
      <xdr:nvSpPr>
        <xdr:cNvPr id="2" name="Down Arrow 1"/>
        <xdr:cNvSpPr/>
      </xdr:nvSpPr>
      <xdr:spPr>
        <a:xfrm>
          <a:off x="3051810" y="459740"/>
          <a:ext cx="171450" cy="21844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13</xdr:col>
      <xdr:colOff>755072</xdr:colOff>
      <xdr:row>14</xdr:row>
      <xdr:rowOff>304222</xdr:rowOff>
    </xdr:from>
    <xdr:to>
      <xdr:col>15</xdr:col>
      <xdr:colOff>601980</xdr:colOff>
      <xdr:row>27</xdr:row>
      <xdr:rowOff>174830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5836" y="2458604"/>
          <a:ext cx="2513908" cy="2045772"/>
        </a:xfrm>
        <a:prstGeom prst="rect">
          <a:avLst/>
        </a:prstGeom>
      </xdr:spPr>
    </xdr:pic>
    <xdr:clientData/>
  </xdr:twoCellAnchor>
  <xdr:twoCellAnchor editAs="oneCell">
    <xdr:from>
      <xdr:col>13</xdr:col>
      <xdr:colOff>34521</xdr:colOff>
      <xdr:row>5</xdr:row>
      <xdr:rowOff>69272</xdr:rowOff>
    </xdr:from>
    <xdr:to>
      <xdr:col>14</xdr:col>
      <xdr:colOff>408017</xdr:colOff>
      <xdr:row>14</xdr:row>
      <xdr:rowOff>148839</xdr:rowOff>
    </xdr:to>
    <xdr:pic>
      <xdr:nvPicPr>
        <xdr:cNvPr id="13" name="Picture 1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285" y="665017"/>
          <a:ext cx="1973696" cy="1638203"/>
        </a:xfrm>
        <a:prstGeom prst="rect">
          <a:avLst/>
        </a:prstGeom>
      </xdr:spPr>
    </xdr:pic>
    <xdr:clientData/>
  </xdr:twoCellAnchor>
  <xdr:twoCellAnchor editAs="oneCell">
    <xdr:from>
      <xdr:col>14</xdr:col>
      <xdr:colOff>1021246</xdr:colOff>
      <xdr:row>5</xdr:row>
      <xdr:rowOff>62576</xdr:rowOff>
    </xdr:from>
    <xdr:to>
      <xdr:col>18</xdr:col>
      <xdr:colOff>366453</xdr:colOff>
      <xdr:row>14</xdr:row>
      <xdr:rowOff>143852</xdr:rowOff>
    </xdr:to>
    <xdr:pic>
      <xdr:nvPicPr>
        <xdr:cNvPr id="14" name="Picture 13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2210" y="658321"/>
          <a:ext cx="2233880" cy="1639912"/>
        </a:xfrm>
        <a:prstGeom prst="rect">
          <a:avLst/>
        </a:prstGeom>
      </xdr:spPr>
    </xdr:pic>
    <xdr:clientData/>
  </xdr:twoCellAnchor>
  <xdr:twoCellAnchor editAs="oneCell">
    <xdr:from>
      <xdr:col>19</xdr:col>
      <xdr:colOff>182082</xdr:colOff>
      <xdr:row>5</xdr:row>
      <xdr:rowOff>51376</xdr:rowOff>
    </xdr:from>
    <xdr:to>
      <xdr:col>20</xdr:col>
      <xdr:colOff>1634838</xdr:colOff>
      <xdr:row>14</xdr:row>
      <xdr:rowOff>152399</xdr:rowOff>
    </xdr:to>
    <xdr:pic>
      <xdr:nvPicPr>
        <xdr:cNvPr id="15" name="Picture 14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1318" y="647121"/>
          <a:ext cx="2062356" cy="1659659"/>
        </a:xfrm>
        <a:prstGeom prst="rect">
          <a:avLst/>
        </a:prstGeom>
      </xdr:spPr>
    </xdr:pic>
    <xdr:clientData/>
  </xdr:twoCellAnchor>
  <xdr:twoCellAnchor editAs="oneCell">
    <xdr:from>
      <xdr:col>17</xdr:col>
      <xdr:colOff>349136</xdr:colOff>
      <xdr:row>16</xdr:row>
      <xdr:rowOff>60036</xdr:rowOff>
    </xdr:from>
    <xdr:to>
      <xdr:col>20</xdr:col>
      <xdr:colOff>1014156</xdr:colOff>
      <xdr:row>26</xdr:row>
      <xdr:rowOff>101600</xdr:rowOff>
    </xdr:to>
    <xdr:pic>
      <xdr:nvPicPr>
        <xdr:cNvPr id="16" name="Picture 15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9172" y="2588491"/>
          <a:ext cx="2493820" cy="1662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426720</xdr:colOff>
      <xdr:row>1</xdr:row>
      <xdr:rowOff>20978</xdr:rowOff>
    </xdr:from>
    <xdr:to>
      <xdr:col>10</xdr:col>
      <xdr:colOff>193039</xdr:colOff>
      <xdr:row>18</xdr:row>
      <xdr:rowOff>135488</xdr:rowOff>
    </xdr:to>
    <xdr:pic>
      <xdr:nvPicPr>
        <xdr:cNvPr id="10" name="Picture 9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" y="203858"/>
          <a:ext cx="5862319" cy="322347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eniuslevel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9"/>
  <sheetViews>
    <sheetView showGridLines="0" tabSelected="1" topLeftCell="I1" zoomScale="110" zoomScaleNormal="110" zoomScaleSheetLayoutView="110" workbookViewId="0">
      <selection activeCell="M9" sqref="M9"/>
    </sheetView>
  </sheetViews>
  <sheetFormatPr defaultRowHeight="14.4" x14ac:dyDescent="0.3"/>
  <cols>
    <col min="1" max="1" width="15" hidden="1" customWidth="1"/>
    <col min="2" max="2" width="8.88671875" hidden="1" customWidth="1"/>
    <col min="3" max="3" width="10.44140625" hidden="1" customWidth="1"/>
    <col min="4" max="4" width="19.88671875" hidden="1" customWidth="1"/>
    <col min="5" max="5" width="14.33203125" hidden="1" customWidth="1"/>
    <col min="6" max="6" width="1.77734375" hidden="1" customWidth="1"/>
    <col min="7" max="7" width="14.33203125" hidden="1" customWidth="1"/>
    <col min="8" max="8" width="11" hidden="1" customWidth="1"/>
    <col min="9" max="9" width="2.21875" customWidth="1"/>
    <col min="10" max="10" width="1.6640625" customWidth="1"/>
    <col min="11" max="11" width="29.21875" customWidth="1"/>
    <col min="12" max="12" width="22" bestFit="1" customWidth="1"/>
    <col min="13" max="13" width="18.21875" customWidth="1"/>
    <col min="14" max="14" width="23.33203125" customWidth="1"/>
    <col min="15" max="15" width="15.5546875" bestFit="1" customWidth="1"/>
    <col min="16" max="16" width="8.77734375" customWidth="1"/>
    <col min="21" max="21" width="24.21875" customWidth="1"/>
  </cols>
  <sheetData>
    <row r="1" spans="1:21" ht="1.8" customHeight="1" x14ac:dyDescent="0.3"/>
    <row r="2" spans="1:21" ht="6" customHeight="1" thickBot="1" x14ac:dyDescent="0.35">
      <c r="M2" s="43"/>
      <c r="N2" s="43"/>
      <c r="O2" s="43"/>
      <c r="P2" s="43"/>
      <c r="Q2" s="43"/>
      <c r="R2" s="43"/>
      <c r="S2" s="43"/>
      <c r="T2" s="43"/>
      <c r="U2" s="43"/>
    </row>
    <row r="3" spans="1:21" ht="21.6" customHeight="1" thickBot="1" x14ac:dyDescent="0.35">
      <c r="K3" s="37" t="s">
        <v>63</v>
      </c>
      <c r="L3" s="34" t="s">
        <v>28</v>
      </c>
      <c r="M3" s="43"/>
      <c r="N3" s="61" t="s">
        <v>66</v>
      </c>
      <c r="O3" s="62"/>
      <c r="P3" s="62"/>
      <c r="Q3" s="62"/>
      <c r="R3" s="62"/>
      <c r="S3" s="62"/>
      <c r="T3" s="62"/>
      <c r="U3" s="63"/>
    </row>
    <row r="4" spans="1:21" ht="15" thickBot="1" x14ac:dyDescent="0.35">
      <c r="M4" s="43"/>
      <c r="N4" s="64"/>
      <c r="O4" s="65"/>
      <c r="P4" s="65"/>
      <c r="Q4" s="65"/>
      <c r="R4" s="65"/>
      <c r="S4" s="65"/>
      <c r="T4" s="65"/>
      <c r="U4" s="66"/>
    </row>
    <row r="5" spans="1:21" ht="4.8" customHeight="1" x14ac:dyDescent="0.3">
      <c r="M5" s="43"/>
      <c r="N5" s="43"/>
      <c r="O5" s="43"/>
      <c r="P5" s="43"/>
      <c r="Q5" s="43"/>
      <c r="R5" s="43"/>
      <c r="S5" s="43"/>
      <c r="T5" s="43"/>
      <c r="U5" s="43"/>
    </row>
    <row r="6" spans="1:21" ht="7.2" customHeight="1" thickBot="1" x14ac:dyDescent="0.35">
      <c r="M6" s="43"/>
      <c r="N6" s="43"/>
      <c r="O6" s="43"/>
      <c r="P6" s="44"/>
      <c r="Q6" s="43"/>
      <c r="R6" s="43"/>
      <c r="S6" s="43"/>
      <c r="T6" s="43"/>
      <c r="U6" s="43"/>
    </row>
    <row r="7" spans="1:21" x14ac:dyDescent="0.3">
      <c r="A7" s="21" t="s">
        <v>7</v>
      </c>
      <c r="B7" s="22">
        <v>30000</v>
      </c>
      <c r="C7" s="22">
        <v>31000</v>
      </c>
      <c r="D7" s="5" t="s">
        <v>25</v>
      </c>
      <c r="E7" s="6" t="s">
        <v>30</v>
      </c>
      <c r="F7" s="2"/>
      <c r="G7" s="11" t="e">
        <f>VLOOKUP(L7,$A$7:$B$289,2,0)</f>
        <v>#N/A</v>
      </c>
      <c r="H7" s="14"/>
      <c r="I7" s="14"/>
      <c r="K7" s="40" t="s">
        <v>25</v>
      </c>
      <c r="L7" s="41" t="s">
        <v>30</v>
      </c>
      <c r="M7" s="42"/>
      <c r="N7" s="43"/>
      <c r="O7" s="43"/>
      <c r="P7" s="44"/>
      <c r="Q7" s="43"/>
      <c r="R7" s="43"/>
      <c r="S7" s="43"/>
      <c r="T7" s="43"/>
      <c r="U7" s="43"/>
    </row>
    <row r="8" spans="1:21" x14ac:dyDescent="0.3">
      <c r="A8" s="23" t="s">
        <v>0</v>
      </c>
      <c r="B8" s="24">
        <v>24000</v>
      </c>
      <c r="C8" s="24">
        <v>24000</v>
      </c>
      <c r="D8" s="7"/>
      <c r="E8" s="8" t="s">
        <v>7</v>
      </c>
      <c r="F8" s="2"/>
      <c r="G8" s="12" t="e">
        <f>VLOOKUP(L8,$A$7:$B$289,2,0)</f>
        <v>#N/A</v>
      </c>
      <c r="H8" s="14"/>
      <c r="I8" s="14"/>
      <c r="K8" s="40" t="s">
        <v>24</v>
      </c>
      <c r="L8" s="41" t="s">
        <v>30</v>
      </c>
      <c r="M8" s="42"/>
      <c r="N8" s="43"/>
      <c r="O8" s="43"/>
      <c r="P8" s="44"/>
      <c r="Q8" s="43"/>
      <c r="R8" s="43"/>
      <c r="S8" s="43"/>
      <c r="T8" s="43"/>
      <c r="U8" s="43"/>
    </row>
    <row r="9" spans="1:21" x14ac:dyDescent="0.3">
      <c r="A9" s="23" t="s">
        <v>4</v>
      </c>
      <c r="B9" s="24">
        <v>22000</v>
      </c>
      <c r="C9" s="24">
        <v>22500</v>
      </c>
      <c r="D9" s="7"/>
      <c r="E9" s="8" t="s">
        <v>0</v>
      </c>
      <c r="F9" s="2"/>
      <c r="G9" s="12" t="e">
        <f>VLOOKUP(L9,$A$7:$B$289,2,0)</f>
        <v>#N/A</v>
      </c>
      <c r="H9" s="14"/>
      <c r="I9" s="14"/>
      <c r="K9" s="40" t="s">
        <v>29</v>
      </c>
      <c r="L9" s="41" t="s">
        <v>30</v>
      </c>
      <c r="M9" s="42"/>
      <c r="N9" s="43"/>
      <c r="O9" s="43"/>
      <c r="P9" s="44"/>
      <c r="Q9" s="45"/>
      <c r="R9" s="43"/>
      <c r="S9" s="43"/>
      <c r="T9" s="43"/>
      <c r="U9" s="43"/>
    </row>
    <row r="10" spans="1:21" x14ac:dyDescent="0.3">
      <c r="A10" s="23" t="s">
        <v>13</v>
      </c>
      <c r="B10" s="24">
        <v>22000</v>
      </c>
      <c r="C10" s="24">
        <v>22000</v>
      </c>
      <c r="D10" s="7"/>
      <c r="E10" s="8" t="s">
        <v>4</v>
      </c>
      <c r="F10" s="2"/>
      <c r="G10" s="12" t="e">
        <f>VLOOKUP(L10,$A$7:$B$289,2,0)</f>
        <v>#N/A</v>
      </c>
      <c r="H10" s="14"/>
      <c r="I10" s="14"/>
      <c r="K10" s="40" t="s">
        <v>26</v>
      </c>
      <c r="L10" s="41" t="s">
        <v>30</v>
      </c>
      <c r="M10" s="42"/>
      <c r="N10" s="43"/>
      <c r="O10" s="43"/>
      <c r="P10" s="44"/>
      <c r="Q10" s="43"/>
      <c r="R10" s="43"/>
      <c r="S10" s="43"/>
      <c r="T10" s="43"/>
      <c r="U10" s="43"/>
    </row>
    <row r="11" spans="1:21" ht="15" thickBot="1" x14ac:dyDescent="0.35">
      <c r="A11" s="23" t="s">
        <v>21</v>
      </c>
      <c r="B11" s="24">
        <v>21000</v>
      </c>
      <c r="C11" s="24">
        <v>21000</v>
      </c>
      <c r="D11" s="7"/>
      <c r="E11" s="8" t="s">
        <v>13</v>
      </c>
      <c r="F11" s="2"/>
      <c r="G11" s="13" t="e">
        <f>VLOOKUP(L11,$A$7:$B$289,2,0)</f>
        <v>#N/A</v>
      </c>
      <c r="H11" s="14"/>
      <c r="I11" s="14"/>
      <c r="K11" s="40" t="s">
        <v>27</v>
      </c>
      <c r="L11" s="41" t="s">
        <v>30</v>
      </c>
      <c r="M11" s="42"/>
      <c r="N11" s="43"/>
      <c r="O11" s="43"/>
      <c r="P11" s="44"/>
      <c r="Q11" s="43"/>
      <c r="R11" s="43"/>
      <c r="S11" s="43"/>
      <c r="T11" s="43"/>
      <c r="U11" s="43"/>
    </row>
    <row r="12" spans="1:21" x14ac:dyDescent="0.3">
      <c r="A12" s="23" t="s">
        <v>1</v>
      </c>
      <c r="B12" s="24">
        <v>21000</v>
      </c>
      <c r="C12" s="24">
        <v>21000</v>
      </c>
      <c r="D12" s="7"/>
      <c r="E12" s="8" t="s">
        <v>21</v>
      </c>
      <c r="F12" s="2"/>
      <c r="G12" s="2"/>
      <c r="H12" s="32" t="str">
        <f>IFERROR(SUM(G7:G11),"Not Complete")</f>
        <v>Not Complete</v>
      </c>
      <c r="I12" s="2"/>
      <c r="K12" s="40" t="s">
        <v>47</v>
      </c>
      <c r="L12" s="41" t="s">
        <v>30</v>
      </c>
      <c r="M12" s="42"/>
      <c r="N12" s="43"/>
      <c r="O12" s="43"/>
      <c r="P12" s="44"/>
      <c r="Q12" s="43"/>
      <c r="R12" s="43"/>
      <c r="S12" s="43"/>
      <c r="T12" s="43"/>
      <c r="U12" s="43"/>
    </row>
    <row r="13" spans="1:21" x14ac:dyDescent="0.3">
      <c r="A13" s="23" t="s">
        <v>5</v>
      </c>
      <c r="B13" s="24">
        <v>21000</v>
      </c>
      <c r="C13" s="24">
        <v>20500</v>
      </c>
      <c r="D13" s="7"/>
      <c r="E13" s="8" t="s">
        <v>1</v>
      </c>
      <c r="F13" s="2"/>
      <c r="G13" s="28">
        <v>7000</v>
      </c>
      <c r="H13" t="e">
        <f>-L13</f>
        <v>#VALUE!</v>
      </c>
      <c r="I13" s="2"/>
      <c r="K13" s="40" t="s">
        <v>48</v>
      </c>
      <c r="L13" s="46" t="s">
        <v>30</v>
      </c>
      <c r="M13" s="47"/>
      <c r="N13" s="43"/>
      <c r="O13" s="43"/>
      <c r="P13" s="44"/>
      <c r="Q13" s="45"/>
      <c r="R13" s="43"/>
      <c r="S13" s="43"/>
      <c r="T13" s="43"/>
      <c r="U13" s="43"/>
    </row>
    <row r="14" spans="1:21" ht="15" thickBot="1" x14ac:dyDescent="0.35">
      <c r="A14" s="23" t="s">
        <v>11</v>
      </c>
      <c r="B14" s="24">
        <v>19000</v>
      </c>
      <c r="C14" s="24">
        <v>18500</v>
      </c>
      <c r="D14" s="7"/>
      <c r="E14" s="8" t="s">
        <v>5</v>
      </c>
      <c r="F14" s="2"/>
      <c r="G14" s="28" t="str">
        <f>IFERROR((L18/G13),"Not complete")</f>
        <v>Not complete</v>
      </c>
      <c r="H14" s="32" t="str">
        <f>IFERROR((H12+H13),"Not Complete")</f>
        <v>Not Complete</v>
      </c>
      <c r="I14" s="2"/>
      <c r="K14" s="43"/>
      <c r="L14" s="43"/>
      <c r="M14" s="43"/>
      <c r="N14" s="43"/>
      <c r="O14" s="43"/>
      <c r="P14" s="44"/>
      <c r="Q14" s="43"/>
      <c r="R14" s="43"/>
      <c r="S14" s="43"/>
      <c r="T14" s="43"/>
      <c r="U14" s="43"/>
    </row>
    <row r="15" spans="1:21" ht="24" thickBot="1" x14ac:dyDescent="0.35">
      <c r="A15" s="38"/>
      <c r="B15" s="39"/>
      <c r="C15" s="39"/>
      <c r="D15" s="7"/>
      <c r="E15" s="8"/>
      <c r="F15" s="2"/>
      <c r="G15" s="28"/>
      <c r="H15" s="32"/>
      <c r="I15" s="2"/>
      <c r="K15" s="59" t="s">
        <v>65</v>
      </c>
      <c r="L15" s="60"/>
      <c r="M15" s="43"/>
      <c r="N15" s="48"/>
      <c r="O15" s="48"/>
      <c r="P15" s="44"/>
      <c r="Q15" s="43"/>
      <c r="R15" s="43"/>
      <c r="S15" s="43"/>
      <c r="T15" s="43"/>
      <c r="U15" s="43"/>
    </row>
    <row r="16" spans="1:21" ht="5.4" customHeight="1" x14ac:dyDescent="0.3">
      <c r="A16" s="38"/>
      <c r="B16" s="39"/>
      <c r="C16" s="39"/>
      <c r="D16" s="7"/>
      <c r="E16" s="8"/>
      <c r="F16" s="2"/>
      <c r="G16" s="28"/>
      <c r="H16" s="32"/>
      <c r="I16" s="2"/>
      <c r="K16" s="43"/>
      <c r="L16" s="43"/>
      <c r="M16" s="43"/>
      <c r="N16" s="48"/>
      <c r="O16" s="48"/>
      <c r="P16" s="44"/>
      <c r="Q16" s="43"/>
      <c r="R16" s="43"/>
      <c r="S16" s="43"/>
      <c r="T16" s="43"/>
      <c r="U16" s="43"/>
    </row>
    <row r="17" spans="1:24" ht="15" thickBot="1" x14ac:dyDescent="0.35">
      <c r="A17" s="38"/>
      <c r="B17" s="39"/>
      <c r="C17" s="39"/>
      <c r="D17" s="7"/>
      <c r="E17" s="8"/>
      <c r="F17" s="2"/>
      <c r="G17" s="28"/>
      <c r="H17" s="32"/>
      <c r="I17" s="2"/>
      <c r="K17" s="48"/>
      <c r="L17" s="48"/>
      <c r="M17" s="43"/>
      <c r="N17" s="48"/>
      <c r="O17" s="48"/>
      <c r="P17" s="44"/>
      <c r="Q17" s="43"/>
      <c r="R17" s="43"/>
      <c r="S17" s="43"/>
      <c r="T17" s="43"/>
      <c r="U17" s="43"/>
    </row>
    <row r="18" spans="1:24" ht="16.2" thickBot="1" x14ac:dyDescent="0.35">
      <c r="A18" s="38"/>
      <c r="B18" s="39"/>
      <c r="C18" s="39"/>
      <c r="D18" s="7"/>
      <c r="E18" s="8"/>
      <c r="F18" s="2"/>
      <c r="G18" s="28"/>
      <c r="H18" s="32"/>
      <c r="I18" s="2"/>
      <c r="K18" s="49" t="s">
        <v>64</v>
      </c>
      <c r="L18" s="50" t="str">
        <f>H12</f>
        <v>Not Complete</v>
      </c>
      <c r="M18" s="43"/>
      <c r="N18" s="48"/>
      <c r="O18" s="48"/>
      <c r="P18" s="44"/>
      <c r="Q18" s="43"/>
      <c r="R18" s="43"/>
      <c r="S18" s="43"/>
      <c r="T18" s="43"/>
      <c r="U18" s="43"/>
    </row>
    <row r="19" spans="1:24" ht="9" customHeight="1" thickBot="1" x14ac:dyDescent="0.35">
      <c r="A19" s="38"/>
      <c r="B19" s="39"/>
      <c r="C19" s="39"/>
      <c r="D19" s="7"/>
      <c r="E19" s="8"/>
      <c r="F19" s="2"/>
      <c r="G19" s="28"/>
      <c r="H19" s="32"/>
      <c r="I19" s="2"/>
      <c r="K19" s="51"/>
      <c r="L19" s="52"/>
      <c r="M19" s="43"/>
      <c r="N19" s="48"/>
      <c r="O19" s="48"/>
      <c r="P19" s="44"/>
      <c r="Q19" s="43"/>
      <c r="R19" s="43"/>
      <c r="S19" s="43"/>
      <c r="T19" s="43"/>
      <c r="U19" s="43"/>
    </row>
    <row r="20" spans="1:24" ht="16.2" thickBot="1" x14ac:dyDescent="0.35">
      <c r="A20" s="38"/>
      <c r="B20" s="39"/>
      <c r="C20" s="39"/>
      <c r="D20" s="7"/>
      <c r="E20" s="8"/>
      <c r="F20" s="2"/>
      <c r="G20" s="28"/>
      <c r="H20" s="32"/>
      <c r="I20" s="2"/>
      <c r="K20" s="51" t="s">
        <v>31</v>
      </c>
      <c r="L20" s="53" t="str">
        <f>G28</f>
        <v>Not complete</v>
      </c>
      <c r="M20" s="43"/>
      <c r="N20" s="48"/>
      <c r="O20" s="48"/>
      <c r="P20" s="44"/>
      <c r="Q20" s="43"/>
      <c r="R20" s="43"/>
      <c r="S20" s="43"/>
      <c r="T20" s="43"/>
      <c r="U20" s="43"/>
    </row>
    <row r="21" spans="1:24" ht="9" customHeight="1" thickBot="1" x14ac:dyDescent="0.35">
      <c r="A21" s="38"/>
      <c r="B21" s="39"/>
      <c r="C21" s="39"/>
      <c r="D21" s="7"/>
      <c r="E21" s="8"/>
      <c r="F21" s="2"/>
      <c r="G21" s="28"/>
      <c r="H21" s="32"/>
      <c r="I21" s="2"/>
      <c r="K21" s="54"/>
      <c r="L21" s="52"/>
      <c r="M21" s="43"/>
      <c r="N21" s="48"/>
      <c r="O21" s="48"/>
      <c r="P21" s="44"/>
      <c r="Q21" s="43"/>
      <c r="R21" s="43"/>
      <c r="S21" s="43"/>
      <c r="T21" s="43"/>
      <c r="U21" s="43"/>
    </row>
    <row r="22" spans="1:24" ht="15" thickBot="1" x14ac:dyDescent="0.35">
      <c r="A22" s="38"/>
      <c r="B22" s="39"/>
      <c r="C22" s="39"/>
      <c r="D22" s="7"/>
      <c r="E22" s="8"/>
      <c r="F22" s="2"/>
      <c r="G22" s="28"/>
      <c r="H22" s="32"/>
      <c r="I22" s="2"/>
      <c r="K22" s="55" t="s">
        <v>60</v>
      </c>
      <c r="L22" s="56" t="str">
        <f>IF(H14&lt;0,"You have enough",H14)</f>
        <v>Not Complete</v>
      </c>
      <c r="M22" s="43"/>
      <c r="N22" s="48"/>
      <c r="O22" s="48"/>
      <c r="P22" s="44"/>
      <c r="Q22" s="43"/>
      <c r="R22" s="43"/>
      <c r="S22" s="43"/>
      <c r="T22" s="43"/>
      <c r="U22" s="43"/>
    </row>
    <row r="23" spans="1:24" ht="9" customHeight="1" thickBot="1" x14ac:dyDescent="0.35">
      <c r="A23" s="38"/>
      <c r="B23" s="39"/>
      <c r="C23" s="39"/>
      <c r="D23" s="7"/>
      <c r="E23" s="8"/>
      <c r="F23" s="2"/>
      <c r="G23" s="28"/>
      <c r="H23" s="32"/>
      <c r="I23" s="2"/>
      <c r="K23" s="57"/>
      <c r="L23" s="58"/>
      <c r="M23" s="43"/>
      <c r="N23" s="48"/>
      <c r="O23" s="48"/>
      <c r="P23" s="44"/>
      <c r="Q23" s="43"/>
      <c r="R23" s="43"/>
      <c r="S23" s="43"/>
      <c r="T23" s="43"/>
      <c r="U23" s="43"/>
    </row>
    <row r="24" spans="1:24" ht="15" thickBot="1" x14ac:dyDescent="0.35">
      <c r="A24" s="38"/>
      <c r="B24" s="39"/>
      <c r="C24" s="39"/>
      <c r="D24" s="7"/>
      <c r="E24" s="8"/>
      <c r="F24" s="2"/>
      <c r="G24" s="28"/>
      <c r="H24" s="32"/>
      <c r="I24" s="2"/>
      <c r="K24" s="55" t="s">
        <v>61</v>
      </c>
      <c r="L24" s="56" t="str">
        <f>IF(H28&lt;0,"You have enough",H28)</f>
        <v>Not Complete</v>
      </c>
      <c r="M24" s="43"/>
      <c r="N24" s="48"/>
      <c r="O24" s="48"/>
      <c r="P24" s="44"/>
      <c r="Q24" s="43"/>
      <c r="R24" s="43"/>
      <c r="S24" s="43"/>
      <c r="T24" s="43"/>
      <c r="U24" s="43"/>
    </row>
    <row r="25" spans="1:24" ht="7.2" customHeight="1" x14ac:dyDescent="0.3">
      <c r="A25" s="38"/>
      <c r="B25" s="39"/>
      <c r="C25" s="39"/>
      <c r="D25" s="7"/>
      <c r="E25" s="8"/>
      <c r="F25" s="2"/>
      <c r="G25" s="28"/>
      <c r="H25" s="32"/>
      <c r="I25" s="2"/>
      <c r="K25" s="48"/>
      <c r="L25" s="48"/>
      <c r="M25" s="43"/>
      <c r="N25" s="48"/>
      <c r="O25" s="48"/>
      <c r="P25" s="44"/>
      <c r="Q25" s="43"/>
      <c r="R25" s="43"/>
      <c r="S25" s="43"/>
      <c r="T25" s="43"/>
      <c r="U25" s="43"/>
    </row>
    <row r="26" spans="1:24" x14ac:dyDescent="0.3">
      <c r="A26" s="38"/>
      <c r="B26" s="39"/>
      <c r="C26" s="39"/>
      <c r="D26" s="7"/>
      <c r="E26" s="8"/>
      <c r="F26" s="2"/>
      <c r="G26" s="28"/>
      <c r="H26" s="32"/>
      <c r="I26" s="2"/>
      <c r="K26" s="43"/>
      <c r="L26" s="43"/>
      <c r="M26" s="43"/>
      <c r="N26" s="48"/>
      <c r="O26" s="48"/>
      <c r="P26" s="44"/>
      <c r="Q26" s="43"/>
      <c r="R26" s="43"/>
      <c r="S26" s="43"/>
      <c r="T26" s="43"/>
      <c r="U26" s="43"/>
    </row>
    <row r="27" spans="1:24" x14ac:dyDescent="0.3">
      <c r="A27" s="38"/>
      <c r="B27" s="39"/>
      <c r="C27" s="39"/>
      <c r="D27" s="7"/>
      <c r="E27" s="8"/>
      <c r="F27" s="2"/>
      <c r="G27" s="28"/>
      <c r="H27" s="32"/>
      <c r="I27" s="2"/>
      <c r="K27" s="43"/>
      <c r="L27" s="43"/>
      <c r="M27" s="43"/>
      <c r="N27" s="48"/>
      <c r="O27" s="48"/>
      <c r="P27" s="44"/>
      <c r="Q27" s="43"/>
      <c r="R27" s="43"/>
      <c r="S27" s="43"/>
      <c r="T27" s="43"/>
      <c r="U27" s="43"/>
    </row>
    <row r="28" spans="1:24" ht="27" customHeight="1" thickBot="1" x14ac:dyDescent="0.35">
      <c r="A28" s="25" t="s">
        <v>9</v>
      </c>
      <c r="B28" s="26">
        <v>17000</v>
      </c>
      <c r="C28" s="26">
        <v>16500</v>
      </c>
      <c r="D28" s="7"/>
      <c r="E28" s="8" t="s">
        <v>11</v>
      </c>
      <c r="F28" s="2"/>
      <c r="G28" s="27" t="str">
        <f>IF(G14="not complete","Not complete",ROUND(G14,0)&amp;" "&amp;"Cows")</f>
        <v>Not complete</v>
      </c>
      <c r="H28" s="33" t="str">
        <f>IFERROR((H14/VLOOKUP($L$12,$G$33:$H$45,2,0)),"Not Complete")</f>
        <v>Not Complete</v>
      </c>
      <c r="I28" s="2"/>
      <c r="K28" s="43"/>
      <c r="L28" s="43"/>
      <c r="M28" s="43"/>
      <c r="N28" s="44"/>
      <c r="O28" s="44"/>
      <c r="P28" s="44"/>
      <c r="Q28" s="43"/>
      <c r="R28" s="43"/>
      <c r="S28" s="43"/>
      <c r="T28" s="43"/>
      <c r="U28" s="43"/>
    </row>
    <row r="29" spans="1:24" ht="15" thickBot="1" x14ac:dyDescent="0.35">
      <c r="A29" s="15" t="s">
        <v>15</v>
      </c>
      <c r="B29" s="16">
        <v>0</v>
      </c>
      <c r="C29" s="16">
        <v>0</v>
      </c>
      <c r="D29" s="9"/>
      <c r="E29" s="10" t="s">
        <v>9</v>
      </c>
      <c r="F29" s="2"/>
      <c r="G29" s="2"/>
      <c r="H29" s="2"/>
      <c r="I29" s="2"/>
      <c r="L29" s="35"/>
      <c r="M29" s="35"/>
      <c r="N29" s="36"/>
      <c r="O29" s="36"/>
      <c r="P29" s="36"/>
      <c r="Q29" s="35"/>
      <c r="R29" s="35"/>
      <c r="S29" s="35"/>
      <c r="T29" s="35"/>
      <c r="U29" s="35"/>
      <c r="V29" s="35"/>
      <c r="W29" s="35"/>
      <c r="X29" s="35"/>
    </row>
    <row r="30" spans="1:24" x14ac:dyDescent="0.3">
      <c r="A30" s="17" t="s">
        <v>15</v>
      </c>
      <c r="B30" s="18">
        <v>0</v>
      </c>
      <c r="C30" s="18">
        <v>0</v>
      </c>
      <c r="D30" s="5" t="s">
        <v>24</v>
      </c>
      <c r="E30" s="6" t="s">
        <v>30</v>
      </c>
      <c r="F30" s="2"/>
      <c r="I30" s="2"/>
      <c r="N30" s="1"/>
      <c r="O30" s="1"/>
      <c r="P30" s="1"/>
    </row>
    <row r="31" spans="1:24" x14ac:dyDescent="0.3">
      <c r="A31" s="17" t="s">
        <v>15</v>
      </c>
      <c r="B31" s="18">
        <v>0</v>
      </c>
      <c r="C31" s="18">
        <v>0</v>
      </c>
      <c r="D31" s="7"/>
      <c r="E31" s="8" t="s">
        <v>15</v>
      </c>
      <c r="F31" s="2"/>
      <c r="I31" s="2"/>
      <c r="N31" s="1"/>
      <c r="O31" s="1"/>
      <c r="P31" s="1"/>
    </row>
    <row r="32" spans="1:24" ht="15" thickBot="1" x14ac:dyDescent="0.35">
      <c r="A32" s="17" t="s">
        <v>15</v>
      </c>
      <c r="B32" s="18">
        <v>0</v>
      </c>
      <c r="C32" s="18">
        <v>0</v>
      </c>
      <c r="D32" s="7"/>
      <c r="E32" s="8" t="s">
        <v>16</v>
      </c>
      <c r="F32" s="2"/>
      <c r="G32" t="s">
        <v>30</v>
      </c>
      <c r="I32" s="2"/>
      <c r="N32" s="1"/>
      <c r="O32" s="1"/>
      <c r="P32" s="1"/>
    </row>
    <row r="33" spans="1:16" x14ac:dyDescent="0.3">
      <c r="A33" s="17" t="s">
        <v>15</v>
      </c>
      <c r="B33" s="18">
        <v>0</v>
      </c>
      <c r="C33" s="18">
        <v>0</v>
      </c>
      <c r="D33" s="7"/>
      <c r="E33" s="8" t="s">
        <v>17</v>
      </c>
      <c r="F33" s="2">
        <v>0.5</v>
      </c>
      <c r="G33" s="3" t="s">
        <v>49</v>
      </c>
      <c r="H33" s="2">
        <f>12*F33</f>
        <v>6</v>
      </c>
      <c r="I33" s="2"/>
      <c r="N33" s="1"/>
      <c r="O33" s="1"/>
      <c r="P33" s="1"/>
    </row>
    <row r="34" spans="1:16" x14ac:dyDescent="0.3">
      <c r="A34" s="17" t="s">
        <v>15</v>
      </c>
      <c r="B34" s="18">
        <v>0</v>
      </c>
      <c r="C34" s="18">
        <v>0</v>
      </c>
      <c r="D34" s="7"/>
      <c r="E34" s="8" t="s">
        <v>18</v>
      </c>
      <c r="F34" s="2">
        <v>1</v>
      </c>
      <c r="G34" s="4" t="s">
        <v>50</v>
      </c>
      <c r="H34" s="2">
        <f t="shared" ref="H34:H45" si="0">12*F34</f>
        <v>12</v>
      </c>
      <c r="I34" s="2"/>
      <c r="N34" s="1"/>
      <c r="O34" s="1"/>
      <c r="P34" s="1"/>
    </row>
    <row r="35" spans="1:16" x14ac:dyDescent="0.3">
      <c r="A35" s="17" t="s">
        <v>15</v>
      </c>
      <c r="B35" s="18">
        <v>0</v>
      </c>
      <c r="C35" s="18">
        <v>0</v>
      </c>
      <c r="D35" s="7"/>
      <c r="E35" s="8" t="s">
        <v>19</v>
      </c>
      <c r="F35" s="2">
        <v>2</v>
      </c>
      <c r="G35" s="4" t="s">
        <v>51</v>
      </c>
      <c r="H35" s="2">
        <f t="shared" si="0"/>
        <v>24</v>
      </c>
      <c r="I35" s="2"/>
      <c r="N35" s="1"/>
      <c r="O35" s="1"/>
    </row>
    <row r="36" spans="1:16" ht="15" thickBot="1" x14ac:dyDescent="0.35">
      <c r="A36" s="17" t="s">
        <v>15</v>
      </c>
      <c r="B36" s="18">
        <v>0</v>
      </c>
      <c r="C36" s="18">
        <v>0</v>
      </c>
      <c r="D36" s="9"/>
      <c r="E36" s="10" t="s">
        <v>20</v>
      </c>
      <c r="F36" s="2">
        <v>3</v>
      </c>
      <c r="G36" s="29" t="s">
        <v>52</v>
      </c>
      <c r="H36" s="2">
        <f t="shared" si="0"/>
        <v>36</v>
      </c>
      <c r="I36" s="2"/>
      <c r="N36" s="1"/>
      <c r="O36" s="1"/>
    </row>
    <row r="37" spans="1:16" ht="15" thickBot="1" x14ac:dyDescent="0.35">
      <c r="A37" s="19" t="s">
        <v>15</v>
      </c>
      <c r="B37" s="20">
        <v>0</v>
      </c>
      <c r="C37" s="20">
        <v>0</v>
      </c>
      <c r="D37" s="5" t="s">
        <v>2</v>
      </c>
      <c r="E37" s="6" t="s">
        <v>30</v>
      </c>
      <c r="F37" s="2">
        <v>4</v>
      </c>
      <c r="G37" s="29" t="s">
        <v>53</v>
      </c>
      <c r="H37" s="2">
        <f t="shared" si="0"/>
        <v>48</v>
      </c>
      <c r="I37" s="2"/>
    </row>
    <row r="38" spans="1:16" x14ac:dyDescent="0.3">
      <c r="A38" s="21" t="s">
        <v>16</v>
      </c>
      <c r="B38" s="22">
        <v>4000</v>
      </c>
      <c r="C38" s="22">
        <v>6200</v>
      </c>
      <c r="D38" s="7"/>
      <c r="E38" s="8" t="s">
        <v>12</v>
      </c>
      <c r="F38" s="2">
        <v>5</v>
      </c>
      <c r="G38" s="29" t="s">
        <v>53</v>
      </c>
      <c r="H38" s="2">
        <f t="shared" si="0"/>
        <v>60</v>
      </c>
      <c r="I38" s="2"/>
    </row>
    <row r="39" spans="1:16" x14ac:dyDescent="0.3">
      <c r="A39" s="23" t="s">
        <v>16</v>
      </c>
      <c r="B39" s="24">
        <v>4000</v>
      </c>
      <c r="C39" s="24">
        <v>4800</v>
      </c>
      <c r="D39" s="7"/>
      <c r="E39" s="8" t="s">
        <v>10</v>
      </c>
      <c r="F39" s="2">
        <v>6</v>
      </c>
      <c r="G39" s="29" t="s">
        <v>62</v>
      </c>
      <c r="H39" s="2">
        <f t="shared" si="0"/>
        <v>72</v>
      </c>
      <c r="I39" s="2"/>
    </row>
    <row r="40" spans="1:16" x14ac:dyDescent="0.3">
      <c r="A40" s="23" t="s">
        <v>16</v>
      </c>
      <c r="B40" s="24">
        <v>4000</v>
      </c>
      <c r="C40" s="24">
        <v>4500</v>
      </c>
      <c r="D40" s="7"/>
      <c r="E40" s="8" t="s">
        <v>6</v>
      </c>
      <c r="F40" s="2">
        <v>7</v>
      </c>
      <c r="G40" s="29" t="s">
        <v>54</v>
      </c>
      <c r="H40" s="2">
        <f t="shared" si="0"/>
        <v>84</v>
      </c>
      <c r="I40" s="2"/>
    </row>
    <row r="41" spans="1:16" x14ac:dyDescent="0.3">
      <c r="A41" s="23" t="s">
        <v>16</v>
      </c>
      <c r="B41" s="24">
        <v>4000</v>
      </c>
      <c r="C41" s="24">
        <v>4400</v>
      </c>
      <c r="D41" s="7"/>
      <c r="E41" s="8" t="s">
        <v>3</v>
      </c>
      <c r="F41" s="2">
        <v>8</v>
      </c>
      <c r="G41" s="29" t="s">
        <v>55</v>
      </c>
      <c r="H41" s="2">
        <f t="shared" si="0"/>
        <v>96</v>
      </c>
      <c r="I41" s="2"/>
    </row>
    <row r="42" spans="1:16" x14ac:dyDescent="0.3">
      <c r="A42" s="23" t="s">
        <v>16</v>
      </c>
      <c r="B42" s="24">
        <v>4000</v>
      </c>
      <c r="C42" s="24">
        <v>4200</v>
      </c>
      <c r="D42" s="7"/>
      <c r="E42" s="8" t="s">
        <v>8</v>
      </c>
      <c r="F42" s="2">
        <v>9</v>
      </c>
      <c r="G42" s="29" t="s">
        <v>56</v>
      </c>
      <c r="H42" s="2">
        <f t="shared" si="0"/>
        <v>108</v>
      </c>
      <c r="I42" s="2"/>
    </row>
    <row r="43" spans="1:16" x14ac:dyDescent="0.3">
      <c r="A43" s="23" t="s">
        <v>16</v>
      </c>
      <c r="B43" s="24">
        <v>4000</v>
      </c>
      <c r="C43" s="24">
        <v>4200</v>
      </c>
      <c r="D43" s="7"/>
      <c r="E43" s="8" t="s">
        <v>22</v>
      </c>
      <c r="F43" s="2">
        <v>10</v>
      </c>
      <c r="G43" s="29" t="s">
        <v>57</v>
      </c>
      <c r="H43" s="2">
        <f t="shared" si="0"/>
        <v>120</v>
      </c>
      <c r="I43" s="2"/>
    </row>
    <row r="44" spans="1:16" x14ac:dyDescent="0.3">
      <c r="A44" s="23" t="s">
        <v>16</v>
      </c>
      <c r="B44" s="24">
        <v>4000</v>
      </c>
      <c r="C44" s="24">
        <v>4100</v>
      </c>
      <c r="D44" s="7"/>
      <c r="E44" s="8" t="s">
        <v>23</v>
      </c>
      <c r="F44" s="2">
        <v>11</v>
      </c>
      <c r="G44" s="29" t="s">
        <v>58</v>
      </c>
      <c r="H44" s="2">
        <f t="shared" si="0"/>
        <v>132</v>
      </c>
      <c r="I44" s="2"/>
    </row>
    <row r="45" spans="1:16" ht="15" thickBot="1" x14ac:dyDescent="0.35">
      <c r="A45" s="23" t="s">
        <v>16</v>
      </c>
      <c r="B45" s="24">
        <v>4000</v>
      </c>
      <c r="C45" s="24">
        <v>3700</v>
      </c>
      <c r="D45" s="9"/>
      <c r="E45" s="10" t="s">
        <v>14</v>
      </c>
      <c r="F45" s="2">
        <v>12</v>
      </c>
      <c r="G45" s="30" t="s">
        <v>59</v>
      </c>
      <c r="H45" s="2">
        <f t="shared" si="0"/>
        <v>144</v>
      </c>
      <c r="I45" s="2"/>
    </row>
    <row r="46" spans="1:16" ht="15" thickBot="1" x14ac:dyDescent="0.35">
      <c r="A46" s="25" t="s">
        <v>16</v>
      </c>
      <c r="B46" s="26">
        <v>4000</v>
      </c>
      <c r="C46" s="26">
        <v>3300</v>
      </c>
      <c r="D46" s="5" t="s">
        <v>26</v>
      </c>
      <c r="E46" s="6" t="s">
        <v>30</v>
      </c>
      <c r="F46" s="2"/>
      <c r="H46" s="2"/>
      <c r="I46" s="2"/>
    </row>
    <row r="47" spans="1:16" x14ac:dyDescent="0.3">
      <c r="A47" s="15" t="s">
        <v>17</v>
      </c>
      <c r="B47" s="16">
        <v>8000</v>
      </c>
      <c r="C47" s="16">
        <v>12400</v>
      </c>
      <c r="D47" s="7"/>
      <c r="E47" s="8" t="s">
        <v>32</v>
      </c>
      <c r="F47" s="2"/>
      <c r="G47" t="s">
        <v>30</v>
      </c>
      <c r="H47" s="2"/>
      <c r="I47" s="2"/>
    </row>
    <row r="48" spans="1:16" x14ac:dyDescent="0.3">
      <c r="A48" s="17" t="s">
        <v>17</v>
      </c>
      <c r="B48" s="18">
        <v>8000</v>
      </c>
      <c r="C48" s="18">
        <v>9600</v>
      </c>
      <c r="D48" s="7"/>
      <c r="E48" s="8" t="s">
        <v>33</v>
      </c>
      <c r="F48" s="2"/>
      <c r="G48" s="2">
        <v>0</v>
      </c>
      <c r="H48" s="2"/>
      <c r="I48" s="2"/>
    </row>
    <row r="49" spans="1:9" x14ac:dyDescent="0.3">
      <c r="A49" s="17" t="s">
        <v>17</v>
      </c>
      <c r="B49" s="18">
        <v>8000</v>
      </c>
      <c r="C49" s="18">
        <v>9000</v>
      </c>
      <c r="D49" s="7"/>
      <c r="E49" s="8" t="s">
        <v>34</v>
      </c>
      <c r="F49" s="2"/>
      <c r="G49" s="14">
        <v>1000</v>
      </c>
      <c r="H49" s="2"/>
      <c r="I49" s="2"/>
    </row>
    <row r="50" spans="1:9" x14ac:dyDescent="0.3">
      <c r="A50" s="17" t="s">
        <v>17</v>
      </c>
      <c r="B50" s="18">
        <v>8000</v>
      </c>
      <c r="C50" s="18">
        <v>8800</v>
      </c>
      <c r="D50" s="7"/>
      <c r="E50" s="8" t="s">
        <v>35</v>
      </c>
      <c r="F50" s="2"/>
      <c r="G50" s="14">
        <v>5000</v>
      </c>
      <c r="H50" s="2"/>
      <c r="I50" s="2"/>
    </row>
    <row r="51" spans="1:9" x14ac:dyDescent="0.3">
      <c r="A51" s="17" t="s">
        <v>17</v>
      </c>
      <c r="B51" s="18">
        <v>8000</v>
      </c>
      <c r="C51" s="18">
        <v>8400</v>
      </c>
      <c r="D51" s="7"/>
      <c r="E51" s="8" t="s">
        <v>36</v>
      </c>
      <c r="F51" s="2"/>
      <c r="G51" s="14">
        <v>10000</v>
      </c>
      <c r="H51" s="2"/>
      <c r="I51" s="2"/>
    </row>
    <row r="52" spans="1:9" x14ac:dyDescent="0.3">
      <c r="A52" s="17" t="s">
        <v>17</v>
      </c>
      <c r="B52" s="18">
        <v>8000</v>
      </c>
      <c r="C52" s="18">
        <v>8400</v>
      </c>
      <c r="D52" s="7"/>
      <c r="E52" s="8" t="s">
        <v>37</v>
      </c>
      <c r="F52" s="2"/>
      <c r="G52" s="31">
        <v>20000</v>
      </c>
      <c r="H52" s="2"/>
      <c r="I52" s="2"/>
    </row>
    <row r="53" spans="1:9" x14ac:dyDescent="0.3">
      <c r="A53" s="17" t="s">
        <v>17</v>
      </c>
      <c r="B53" s="18">
        <v>8000</v>
      </c>
      <c r="C53" s="18">
        <v>8200</v>
      </c>
      <c r="D53" s="7"/>
      <c r="E53" s="8" t="s">
        <v>38</v>
      </c>
      <c r="F53" s="2"/>
      <c r="G53" s="31">
        <v>30000</v>
      </c>
      <c r="H53" s="2"/>
      <c r="I53" s="2"/>
    </row>
    <row r="54" spans="1:9" x14ac:dyDescent="0.3">
      <c r="A54" s="17" t="s">
        <v>17</v>
      </c>
      <c r="B54" s="18">
        <v>8000</v>
      </c>
      <c r="C54" s="18">
        <v>7400</v>
      </c>
      <c r="D54" s="7"/>
      <c r="E54" s="8" t="s">
        <v>39</v>
      </c>
      <c r="F54" s="2"/>
      <c r="G54" s="31">
        <v>40000</v>
      </c>
      <c r="H54" s="2"/>
      <c r="I54" s="2"/>
    </row>
    <row r="55" spans="1:9" ht="15" thickBot="1" x14ac:dyDescent="0.35">
      <c r="A55" s="19" t="s">
        <v>17</v>
      </c>
      <c r="B55" s="20">
        <v>8000</v>
      </c>
      <c r="C55" s="20">
        <v>6600</v>
      </c>
      <c r="D55" s="9"/>
      <c r="E55" s="10" t="s">
        <v>40</v>
      </c>
      <c r="F55" s="2"/>
      <c r="G55" s="31">
        <v>50000</v>
      </c>
      <c r="H55" s="2"/>
      <c r="I55" s="2"/>
    </row>
    <row r="56" spans="1:9" x14ac:dyDescent="0.3">
      <c r="A56" s="21" t="s">
        <v>18</v>
      </c>
      <c r="B56" s="22">
        <v>16000</v>
      </c>
      <c r="C56" s="22">
        <v>18600</v>
      </c>
      <c r="D56" s="5" t="s">
        <v>27</v>
      </c>
      <c r="E56" s="6" t="s">
        <v>30</v>
      </c>
      <c r="F56" s="2"/>
      <c r="G56" s="2"/>
      <c r="H56" s="2"/>
      <c r="I56" s="2"/>
    </row>
    <row r="57" spans="1:9" x14ac:dyDescent="0.3">
      <c r="A57" s="23" t="s">
        <v>18</v>
      </c>
      <c r="B57" s="24">
        <v>16000</v>
      </c>
      <c r="C57" s="24">
        <v>14400</v>
      </c>
      <c r="D57" s="7"/>
      <c r="E57" s="8" t="s">
        <v>41</v>
      </c>
      <c r="F57" s="2"/>
      <c r="G57" s="2"/>
      <c r="H57" s="2"/>
      <c r="I57" s="2"/>
    </row>
    <row r="58" spans="1:9" x14ac:dyDescent="0.3">
      <c r="A58" s="23" t="s">
        <v>18</v>
      </c>
      <c r="B58" s="24">
        <v>16000</v>
      </c>
      <c r="C58" s="24">
        <v>13500</v>
      </c>
      <c r="D58" s="7"/>
      <c r="E58" s="8" t="s">
        <v>42</v>
      </c>
      <c r="F58" s="2"/>
      <c r="G58" s="2"/>
      <c r="H58" s="2"/>
      <c r="I58" s="2"/>
    </row>
    <row r="59" spans="1:9" x14ac:dyDescent="0.3">
      <c r="A59" s="23" t="s">
        <v>18</v>
      </c>
      <c r="B59" s="24">
        <v>16000</v>
      </c>
      <c r="C59" s="24">
        <v>13200</v>
      </c>
      <c r="D59" s="7"/>
      <c r="E59" s="8" t="s">
        <v>43</v>
      </c>
      <c r="F59" s="2"/>
      <c r="G59" s="2"/>
      <c r="H59" s="2"/>
      <c r="I59" s="2"/>
    </row>
    <row r="60" spans="1:9" x14ac:dyDescent="0.3">
      <c r="A60" s="23" t="s">
        <v>18</v>
      </c>
      <c r="B60" s="24">
        <v>16000</v>
      </c>
      <c r="C60" s="24">
        <v>12600</v>
      </c>
      <c r="D60" s="7"/>
      <c r="E60" s="8" t="s">
        <v>44</v>
      </c>
      <c r="F60" s="2"/>
      <c r="G60" s="2"/>
      <c r="H60" s="2"/>
      <c r="I60" s="2"/>
    </row>
    <row r="61" spans="1:9" x14ac:dyDescent="0.3">
      <c r="A61" s="23" t="s">
        <v>18</v>
      </c>
      <c r="B61" s="24">
        <v>16000</v>
      </c>
      <c r="C61" s="24">
        <v>12600</v>
      </c>
      <c r="D61" s="7"/>
      <c r="E61" s="8" t="s">
        <v>45</v>
      </c>
      <c r="F61" s="2"/>
      <c r="G61" s="2"/>
      <c r="H61" s="2"/>
      <c r="I61" s="2"/>
    </row>
    <row r="62" spans="1:9" ht="15" thickBot="1" x14ac:dyDescent="0.35">
      <c r="A62" s="23" t="s">
        <v>18</v>
      </c>
      <c r="B62" s="24">
        <v>16000</v>
      </c>
      <c r="C62" s="24">
        <v>12300</v>
      </c>
      <c r="D62" s="9"/>
      <c r="E62" s="10" t="s">
        <v>46</v>
      </c>
      <c r="F62" s="2"/>
      <c r="G62" s="2"/>
      <c r="H62" s="2"/>
      <c r="I62" s="2"/>
    </row>
    <row r="63" spans="1:9" x14ac:dyDescent="0.3">
      <c r="A63" s="23" t="s">
        <v>18</v>
      </c>
      <c r="B63" s="24">
        <v>16000</v>
      </c>
      <c r="C63" s="24">
        <v>11100</v>
      </c>
    </row>
    <row r="64" spans="1:9" ht="15" thickBot="1" x14ac:dyDescent="0.35">
      <c r="A64" s="25" t="s">
        <v>18</v>
      </c>
      <c r="B64" s="26">
        <v>16000</v>
      </c>
      <c r="C64" s="26">
        <v>9900</v>
      </c>
    </row>
    <row r="65" spans="1:3" x14ac:dyDescent="0.3">
      <c r="A65" s="15" t="s">
        <v>19</v>
      </c>
      <c r="B65" s="16">
        <v>10000</v>
      </c>
      <c r="C65" s="16">
        <v>6200</v>
      </c>
    </row>
    <row r="66" spans="1:3" x14ac:dyDescent="0.3">
      <c r="A66" s="17" t="s">
        <v>19</v>
      </c>
      <c r="B66" s="18">
        <v>10000</v>
      </c>
      <c r="C66" s="18">
        <v>4800</v>
      </c>
    </row>
    <row r="67" spans="1:3" x14ac:dyDescent="0.3">
      <c r="A67" s="17" t="s">
        <v>19</v>
      </c>
      <c r="B67" s="18">
        <v>10000</v>
      </c>
      <c r="C67" s="18">
        <v>4500</v>
      </c>
    </row>
    <row r="68" spans="1:3" x14ac:dyDescent="0.3">
      <c r="A68" s="17" t="s">
        <v>19</v>
      </c>
      <c r="B68" s="18">
        <v>10000</v>
      </c>
      <c r="C68" s="18">
        <v>4400</v>
      </c>
    </row>
    <row r="69" spans="1:3" x14ac:dyDescent="0.3">
      <c r="A69" s="17" t="s">
        <v>19</v>
      </c>
      <c r="B69" s="18">
        <v>10000</v>
      </c>
      <c r="C69" s="18">
        <v>4200</v>
      </c>
    </row>
    <row r="70" spans="1:3" x14ac:dyDescent="0.3">
      <c r="A70" s="17" t="s">
        <v>19</v>
      </c>
      <c r="B70" s="18">
        <v>10000</v>
      </c>
      <c r="C70" s="18">
        <v>4200</v>
      </c>
    </row>
    <row r="71" spans="1:3" x14ac:dyDescent="0.3">
      <c r="A71" s="17" t="s">
        <v>19</v>
      </c>
      <c r="B71" s="18">
        <v>10000</v>
      </c>
      <c r="C71" s="18">
        <v>4100</v>
      </c>
    </row>
    <row r="72" spans="1:3" x14ac:dyDescent="0.3">
      <c r="A72" s="17" t="s">
        <v>19</v>
      </c>
      <c r="B72" s="18">
        <v>10000</v>
      </c>
      <c r="C72" s="18">
        <v>3700</v>
      </c>
    </row>
    <row r="73" spans="1:3" ht="15" thickBot="1" x14ac:dyDescent="0.35">
      <c r="A73" s="19" t="s">
        <v>19</v>
      </c>
      <c r="B73" s="20">
        <v>10000</v>
      </c>
      <c r="C73" s="20">
        <v>3300</v>
      </c>
    </row>
    <row r="74" spans="1:3" x14ac:dyDescent="0.3">
      <c r="A74" s="21" t="s">
        <v>20</v>
      </c>
      <c r="B74" s="22">
        <v>0</v>
      </c>
      <c r="C74" s="22">
        <v>0</v>
      </c>
    </row>
    <row r="75" spans="1:3" x14ac:dyDescent="0.3">
      <c r="A75" s="23" t="s">
        <v>20</v>
      </c>
      <c r="B75" s="24">
        <v>0</v>
      </c>
      <c r="C75" s="24">
        <v>0</v>
      </c>
    </row>
    <row r="76" spans="1:3" x14ac:dyDescent="0.3">
      <c r="A76" s="23" t="s">
        <v>20</v>
      </c>
      <c r="B76" s="24">
        <v>0</v>
      </c>
      <c r="C76" s="24">
        <v>0</v>
      </c>
    </row>
    <row r="77" spans="1:3" x14ac:dyDescent="0.3">
      <c r="A77" s="23" t="s">
        <v>20</v>
      </c>
      <c r="B77" s="24">
        <v>0</v>
      </c>
      <c r="C77" s="24">
        <v>0</v>
      </c>
    </row>
    <row r="78" spans="1:3" x14ac:dyDescent="0.3">
      <c r="A78" s="23" t="s">
        <v>20</v>
      </c>
      <c r="B78" s="24">
        <v>0</v>
      </c>
      <c r="C78" s="24">
        <v>0</v>
      </c>
    </row>
    <row r="79" spans="1:3" x14ac:dyDescent="0.3">
      <c r="A79" s="23" t="s">
        <v>20</v>
      </c>
      <c r="B79" s="24">
        <v>0</v>
      </c>
      <c r="C79" s="24">
        <v>0</v>
      </c>
    </row>
    <row r="80" spans="1:3" x14ac:dyDescent="0.3">
      <c r="A80" s="23" t="s">
        <v>20</v>
      </c>
      <c r="B80" s="24">
        <v>0</v>
      </c>
      <c r="C80" s="24">
        <v>0</v>
      </c>
    </row>
    <row r="81" spans="1:3" x14ac:dyDescent="0.3">
      <c r="A81" s="23" t="s">
        <v>20</v>
      </c>
      <c r="B81" s="24">
        <v>0</v>
      </c>
      <c r="C81" s="24">
        <v>0</v>
      </c>
    </row>
    <row r="82" spans="1:3" ht="15" thickBot="1" x14ac:dyDescent="0.35">
      <c r="A82" s="25" t="s">
        <v>20</v>
      </c>
      <c r="B82" s="26">
        <v>0</v>
      </c>
      <c r="C82" s="26">
        <v>0</v>
      </c>
    </row>
    <row r="83" spans="1:3" x14ac:dyDescent="0.3">
      <c r="A83" s="15" t="s">
        <v>12</v>
      </c>
      <c r="B83" s="16">
        <v>0</v>
      </c>
      <c r="C83" s="16">
        <v>0</v>
      </c>
    </row>
    <row r="84" spans="1:3" x14ac:dyDescent="0.3">
      <c r="A84" s="17" t="s">
        <v>12</v>
      </c>
      <c r="B84" s="18">
        <v>0</v>
      </c>
      <c r="C84" s="18">
        <v>0</v>
      </c>
    </row>
    <row r="85" spans="1:3" x14ac:dyDescent="0.3">
      <c r="A85" s="17" t="s">
        <v>12</v>
      </c>
      <c r="B85" s="18">
        <v>0</v>
      </c>
      <c r="C85" s="18">
        <v>0</v>
      </c>
    </row>
    <row r="86" spans="1:3" x14ac:dyDescent="0.3">
      <c r="A86" s="17" t="s">
        <v>12</v>
      </c>
      <c r="B86" s="18">
        <v>0</v>
      </c>
      <c r="C86" s="18">
        <v>0</v>
      </c>
    </row>
    <row r="87" spans="1:3" x14ac:dyDescent="0.3">
      <c r="A87" s="17" t="s">
        <v>12</v>
      </c>
      <c r="B87" s="18">
        <v>0</v>
      </c>
      <c r="C87" s="18">
        <v>0</v>
      </c>
    </row>
    <row r="88" spans="1:3" x14ac:dyDescent="0.3">
      <c r="A88" s="17" t="s">
        <v>12</v>
      </c>
      <c r="B88" s="18">
        <v>0</v>
      </c>
      <c r="C88" s="18">
        <v>0</v>
      </c>
    </row>
    <row r="89" spans="1:3" x14ac:dyDescent="0.3">
      <c r="A89" s="17" t="s">
        <v>12</v>
      </c>
      <c r="B89" s="18">
        <v>0</v>
      </c>
      <c r="C89" s="18">
        <v>0</v>
      </c>
    </row>
    <row r="90" spans="1:3" x14ac:dyDescent="0.3">
      <c r="A90" s="17" t="s">
        <v>12</v>
      </c>
      <c r="B90" s="18">
        <v>0</v>
      </c>
      <c r="C90" s="18">
        <v>0</v>
      </c>
    </row>
    <row r="91" spans="1:3" ht="15" thickBot="1" x14ac:dyDescent="0.35">
      <c r="A91" s="19" t="s">
        <v>12</v>
      </c>
      <c r="B91" s="20">
        <v>0</v>
      </c>
      <c r="C91" s="20">
        <v>0</v>
      </c>
    </row>
    <row r="92" spans="1:3" x14ac:dyDescent="0.3">
      <c r="A92" s="21" t="s">
        <v>10</v>
      </c>
      <c r="B92" s="22">
        <v>4000</v>
      </c>
      <c r="C92" s="22">
        <v>3100</v>
      </c>
    </row>
    <row r="93" spans="1:3" x14ac:dyDescent="0.3">
      <c r="A93" s="23" t="s">
        <v>10</v>
      </c>
      <c r="B93" s="24">
        <v>3000</v>
      </c>
      <c r="C93" s="24">
        <v>2400</v>
      </c>
    </row>
    <row r="94" spans="1:3" x14ac:dyDescent="0.3">
      <c r="A94" s="23" t="s">
        <v>10</v>
      </c>
      <c r="B94" s="24">
        <v>3000</v>
      </c>
      <c r="C94" s="24">
        <v>2250</v>
      </c>
    </row>
    <row r="95" spans="1:3" x14ac:dyDescent="0.3">
      <c r="A95" s="23" t="s">
        <v>10</v>
      </c>
      <c r="B95" s="24">
        <v>3000</v>
      </c>
      <c r="C95" s="24">
        <v>2200</v>
      </c>
    </row>
    <row r="96" spans="1:3" x14ac:dyDescent="0.3">
      <c r="A96" s="23" t="s">
        <v>10</v>
      </c>
      <c r="B96" s="24">
        <v>3000</v>
      </c>
      <c r="C96" s="24">
        <v>2100</v>
      </c>
    </row>
    <row r="97" spans="1:3" x14ac:dyDescent="0.3">
      <c r="A97" s="23" t="s">
        <v>10</v>
      </c>
      <c r="B97" s="24">
        <v>3000</v>
      </c>
      <c r="C97" s="24">
        <v>2100</v>
      </c>
    </row>
    <row r="98" spans="1:3" x14ac:dyDescent="0.3">
      <c r="A98" s="23" t="s">
        <v>10</v>
      </c>
      <c r="B98" s="24">
        <v>3000</v>
      </c>
      <c r="C98" s="24">
        <v>2050</v>
      </c>
    </row>
    <row r="99" spans="1:3" x14ac:dyDescent="0.3">
      <c r="A99" s="23" t="s">
        <v>10</v>
      </c>
      <c r="B99" s="24">
        <v>3000</v>
      </c>
      <c r="C99" s="24">
        <v>1850</v>
      </c>
    </row>
    <row r="100" spans="1:3" ht="15" thickBot="1" x14ac:dyDescent="0.35">
      <c r="A100" s="25" t="s">
        <v>10</v>
      </c>
      <c r="B100" s="26">
        <v>3000</v>
      </c>
      <c r="C100" s="26">
        <v>1650</v>
      </c>
    </row>
    <row r="101" spans="1:3" x14ac:dyDescent="0.3">
      <c r="A101" s="15" t="s">
        <v>6</v>
      </c>
      <c r="B101" s="16">
        <v>8000</v>
      </c>
      <c r="C101" s="16">
        <v>6200</v>
      </c>
    </row>
    <row r="102" spans="1:3" x14ac:dyDescent="0.3">
      <c r="A102" s="17" t="s">
        <v>6</v>
      </c>
      <c r="B102" s="18">
        <v>6000</v>
      </c>
      <c r="C102" s="18">
        <v>4800</v>
      </c>
    </row>
    <row r="103" spans="1:3" x14ac:dyDescent="0.3">
      <c r="A103" s="17" t="s">
        <v>6</v>
      </c>
      <c r="B103" s="18">
        <v>6000</v>
      </c>
      <c r="C103" s="18">
        <v>4500</v>
      </c>
    </row>
    <row r="104" spans="1:3" x14ac:dyDescent="0.3">
      <c r="A104" s="17" t="s">
        <v>6</v>
      </c>
      <c r="B104" s="18">
        <v>6000</v>
      </c>
      <c r="C104" s="18">
        <v>4400</v>
      </c>
    </row>
    <row r="105" spans="1:3" x14ac:dyDescent="0.3">
      <c r="A105" s="17" t="s">
        <v>6</v>
      </c>
      <c r="B105" s="18">
        <v>6000</v>
      </c>
      <c r="C105" s="18">
        <v>4200</v>
      </c>
    </row>
    <row r="106" spans="1:3" x14ac:dyDescent="0.3">
      <c r="A106" s="17" t="s">
        <v>6</v>
      </c>
      <c r="B106" s="18">
        <v>6000</v>
      </c>
      <c r="C106" s="18">
        <v>4200</v>
      </c>
    </row>
    <row r="107" spans="1:3" x14ac:dyDescent="0.3">
      <c r="A107" s="17" t="s">
        <v>6</v>
      </c>
      <c r="B107" s="18">
        <v>6000</v>
      </c>
      <c r="C107" s="18">
        <v>4100</v>
      </c>
    </row>
    <row r="108" spans="1:3" x14ac:dyDescent="0.3">
      <c r="A108" s="17" t="s">
        <v>6</v>
      </c>
      <c r="B108" s="18">
        <v>6000</v>
      </c>
      <c r="C108" s="18">
        <v>3700</v>
      </c>
    </row>
    <row r="109" spans="1:3" ht="15" thickBot="1" x14ac:dyDescent="0.35">
      <c r="A109" s="19" t="s">
        <v>6</v>
      </c>
      <c r="B109" s="20">
        <v>6000</v>
      </c>
      <c r="C109" s="20">
        <v>3300</v>
      </c>
    </row>
    <row r="110" spans="1:3" x14ac:dyDescent="0.3">
      <c r="A110" s="21" t="s">
        <v>3</v>
      </c>
      <c r="B110" s="22">
        <v>10000</v>
      </c>
      <c r="C110" s="22">
        <v>15500</v>
      </c>
    </row>
    <row r="111" spans="1:3" x14ac:dyDescent="0.3">
      <c r="A111" s="23" t="s">
        <v>3</v>
      </c>
      <c r="B111" s="24">
        <v>10000</v>
      </c>
      <c r="C111" s="24">
        <v>12000</v>
      </c>
    </row>
    <row r="112" spans="1:3" x14ac:dyDescent="0.3">
      <c r="A112" s="23" t="s">
        <v>3</v>
      </c>
      <c r="B112" s="24">
        <v>10000</v>
      </c>
      <c r="C112" s="24">
        <v>11250</v>
      </c>
    </row>
    <row r="113" spans="1:3" x14ac:dyDescent="0.3">
      <c r="A113" s="23" t="s">
        <v>3</v>
      </c>
      <c r="B113" s="24">
        <v>10000</v>
      </c>
      <c r="C113" s="24">
        <v>11000</v>
      </c>
    </row>
    <row r="114" spans="1:3" x14ac:dyDescent="0.3">
      <c r="A114" s="23" t="s">
        <v>3</v>
      </c>
      <c r="B114" s="24">
        <v>10000</v>
      </c>
      <c r="C114" s="24">
        <v>10500</v>
      </c>
    </row>
    <row r="115" spans="1:3" x14ac:dyDescent="0.3">
      <c r="A115" s="23" t="s">
        <v>3</v>
      </c>
      <c r="B115" s="24">
        <v>10000</v>
      </c>
      <c r="C115" s="24">
        <v>10500</v>
      </c>
    </row>
    <row r="116" spans="1:3" x14ac:dyDescent="0.3">
      <c r="A116" s="23" t="s">
        <v>3</v>
      </c>
      <c r="B116" s="24">
        <v>10000</v>
      </c>
      <c r="C116" s="24">
        <v>10250</v>
      </c>
    </row>
    <row r="117" spans="1:3" x14ac:dyDescent="0.3">
      <c r="A117" s="23" t="s">
        <v>3</v>
      </c>
      <c r="B117" s="24">
        <v>10000</v>
      </c>
      <c r="C117" s="24">
        <v>9250</v>
      </c>
    </row>
    <row r="118" spans="1:3" ht="15" thickBot="1" x14ac:dyDescent="0.35">
      <c r="A118" s="25" t="s">
        <v>3</v>
      </c>
      <c r="B118" s="26">
        <v>10000</v>
      </c>
      <c r="C118" s="26">
        <v>8250</v>
      </c>
    </row>
    <row r="119" spans="1:3" x14ac:dyDescent="0.3">
      <c r="A119" s="15" t="s">
        <v>8</v>
      </c>
      <c r="B119" s="16">
        <v>20000</v>
      </c>
      <c r="C119" s="16">
        <v>18600</v>
      </c>
    </row>
    <row r="120" spans="1:3" x14ac:dyDescent="0.3">
      <c r="A120" s="17" t="s">
        <v>8</v>
      </c>
      <c r="B120" s="18">
        <v>14000</v>
      </c>
      <c r="C120" s="18">
        <v>14400</v>
      </c>
    </row>
    <row r="121" spans="1:3" x14ac:dyDescent="0.3">
      <c r="A121" s="17" t="s">
        <v>8</v>
      </c>
      <c r="B121" s="18">
        <v>14000</v>
      </c>
      <c r="C121" s="18">
        <v>13500</v>
      </c>
    </row>
    <row r="122" spans="1:3" x14ac:dyDescent="0.3">
      <c r="A122" s="17" t="s">
        <v>8</v>
      </c>
      <c r="B122" s="18">
        <v>14000</v>
      </c>
      <c r="C122" s="18">
        <v>13200</v>
      </c>
    </row>
    <row r="123" spans="1:3" x14ac:dyDescent="0.3">
      <c r="A123" s="17" t="s">
        <v>8</v>
      </c>
      <c r="B123" s="18">
        <v>14000</v>
      </c>
      <c r="C123" s="18">
        <v>12600</v>
      </c>
    </row>
    <row r="124" spans="1:3" x14ac:dyDescent="0.3">
      <c r="A124" s="17" t="s">
        <v>8</v>
      </c>
      <c r="B124" s="18">
        <v>14000</v>
      </c>
      <c r="C124" s="18">
        <v>12600</v>
      </c>
    </row>
    <row r="125" spans="1:3" x14ac:dyDescent="0.3">
      <c r="A125" s="17" t="s">
        <v>8</v>
      </c>
      <c r="B125" s="18">
        <v>14000</v>
      </c>
      <c r="C125" s="18">
        <v>12300</v>
      </c>
    </row>
    <row r="126" spans="1:3" x14ac:dyDescent="0.3">
      <c r="A126" s="17" t="s">
        <v>8</v>
      </c>
      <c r="B126" s="18">
        <v>14000</v>
      </c>
      <c r="C126" s="18">
        <v>11100</v>
      </c>
    </row>
    <row r="127" spans="1:3" ht="15" thickBot="1" x14ac:dyDescent="0.35">
      <c r="A127" s="19" t="s">
        <v>8</v>
      </c>
      <c r="B127" s="20">
        <v>14000</v>
      </c>
      <c r="C127" s="20">
        <v>9900</v>
      </c>
    </row>
    <row r="128" spans="1:3" x14ac:dyDescent="0.3">
      <c r="A128" s="21" t="s">
        <v>22</v>
      </c>
      <c r="B128" s="22">
        <v>25000</v>
      </c>
      <c r="C128" s="22">
        <v>31000</v>
      </c>
    </row>
    <row r="129" spans="1:3" x14ac:dyDescent="0.3">
      <c r="A129" s="23" t="s">
        <v>22</v>
      </c>
      <c r="B129" s="24">
        <v>20000</v>
      </c>
      <c r="C129" s="24">
        <v>24000</v>
      </c>
    </row>
    <row r="130" spans="1:3" x14ac:dyDescent="0.3">
      <c r="A130" s="23" t="s">
        <v>22</v>
      </c>
      <c r="B130" s="24">
        <v>20000</v>
      </c>
      <c r="C130" s="24">
        <v>22500</v>
      </c>
    </row>
    <row r="131" spans="1:3" x14ac:dyDescent="0.3">
      <c r="A131" s="23" t="s">
        <v>22</v>
      </c>
      <c r="B131" s="24">
        <v>20000</v>
      </c>
      <c r="C131" s="24">
        <v>22000</v>
      </c>
    </row>
    <row r="132" spans="1:3" x14ac:dyDescent="0.3">
      <c r="A132" s="23" t="s">
        <v>22</v>
      </c>
      <c r="B132" s="24">
        <v>20000</v>
      </c>
      <c r="C132" s="24">
        <v>21000</v>
      </c>
    </row>
    <row r="133" spans="1:3" x14ac:dyDescent="0.3">
      <c r="A133" s="23" t="s">
        <v>22</v>
      </c>
      <c r="B133" s="24">
        <v>20000</v>
      </c>
      <c r="C133" s="24">
        <v>21000</v>
      </c>
    </row>
    <row r="134" spans="1:3" x14ac:dyDescent="0.3">
      <c r="A134" s="23" t="s">
        <v>22</v>
      </c>
      <c r="B134" s="24">
        <v>20000</v>
      </c>
      <c r="C134" s="24">
        <v>20500</v>
      </c>
    </row>
    <row r="135" spans="1:3" x14ac:dyDescent="0.3">
      <c r="A135" s="23" t="s">
        <v>22</v>
      </c>
      <c r="B135" s="24">
        <v>20000</v>
      </c>
      <c r="C135" s="24">
        <v>18500</v>
      </c>
    </row>
    <row r="136" spans="1:3" ht="15" thickBot="1" x14ac:dyDescent="0.35">
      <c r="A136" s="25" t="s">
        <v>22</v>
      </c>
      <c r="B136" s="26">
        <v>20000</v>
      </c>
      <c r="C136" s="26">
        <v>16500</v>
      </c>
    </row>
    <row r="137" spans="1:3" x14ac:dyDescent="0.3">
      <c r="A137" s="15" t="s">
        <v>23</v>
      </c>
      <c r="B137" s="16">
        <v>30000</v>
      </c>
      <c r="C137" s="16">
        <v>34100</v>
      </c>
    </row>
    <row r="138" spans="1:3" x14ac:dyDescent="0.3">
      <c r="A138" s="17" t="s">
        <v>23</v>
      </c>
      <c r="B138" s="18">
        <v>30000</v>
      </c>
      <c r="C138" s="18">
        <v>26400.000000000004</v>
      </c>
    </row>
    <row r="139" spans="1:3" x14ac:dyDescent="0.3">
      <c r="A139" s="17" t="s">
        <v>23</v>
      </c>
      <c r="B139" s="18">
        <v>30000</v>
      </c>
      <c r="C139" s="18">
        <v>24750.000000000004</v>
      </c>
    </row>
    <row r="140" spans="1:3" x14ac:dyDescent="0.3">
      <c r="A140" s="17" t="s">
        <v>23</v>
      </c>
      <c r="B140" s="18">
        <v>30000</v>
      </c>
      <c r="C140" s="18">
        <v>24200.000000000004</v>
      </c>
    </row>
    <row r="141" spans="1:3" x14ac:dyDescent="0.3">
      <c r="A141" s="17" t="s">
        <v>23</v>
      </c>
      <c r="B141" s="18">
        <v>30000</v>
      </c>
      <c r="C141" s="18">
        <v>23100.000000000004</v>
      </c>
    </row>
    <row r="142" spans="1:3" x14ac:dyDescent="0.3">
      <c r="A142" s="17" t="s">
        <v>23</v>
      </c>
      <c r="B142" s="18">
        <v>30000</v>
      </c>
      <c r="C142" s="18">
        <v>23100.000000000004</v>
      </c>
    </row>
    <row r="143" spans="1:3" x14ac:dyDescent="0.3">
      <c r="A143" s="17" t="s">
        <v>23</v>
      </c>
      <c r="B143" s="18">
        <v>30000</v>
      </c>
      <c r="C143" s="18">
        <v>22550.000000000004</v>
      </c>
    </row>
    <row r="144" spans="1:3" x14ac:dyDescent="0.3">
      <c r="A144" s="17" t="s">
        <v>23</v>
      </c>
      <c r="B144" s="18">
        <v>30000</v>
      </c>
      <c r="C144" s="18">
        <v>20350</v>
      </c>
    </row>
    <row r="145" spans="1:3" ht="15" thickBot="1" x14ac:dyDescent="0.35">
      <c r="A145" s="19" t="s">
        <v>23</v>
      </c>
      <c r="B145" s="20">
        <v>30000</v>
      </c>
      <c r="C145" s="20">
        <v>18150</v>
      </c>
    </row>
    <row r="146" spans="1:3" x14ac:dyDescent="0.3">
      <c r="A146" s="21" t="s">
        <v>14</v>
      </c>
      <c r="B146" s="22">
        <v>40000</v>
      </c>
      <c r="C146" s="22">
        <v>46500</v>
      </c>
    </row>
    <row r="147" spans="1:3" x14ac:dyDescent="0.3">
      <c r="A147" s="23" t="s">
        <v>14</v>
      </c>
      <c r="B147" s="24">
        <v>40000</v>
      </c>
      <c r="C147" s="24">
        <v>36000</v>
      </c>
    </row>
    <row r="148" spans="1:3" x14ac:dyDescent="0.3">
      <c r="A148" s="23" t="s">
        <v>14</v>
      </c>
      <c r="B148" s="24">
        <v>40000</v>
      </c>
      <c r="C148" s="24">
        <v>33750</v>
      </c>
    </row>
    <row r="149" spans="1:3" x14ac:dyDescent="0.3">
      <c r="A149" s="23" t="s">
        <v>14</v>
      </c>
      <c r="B149" s="24">
        <v>40000</v>
      </c>
      <c r="C149" s="24">
        <v>33000</v>
      </c>
    </row>
    <row r="150" spans="1:3" x14ac:dyDescent="0.3">
      <c r="A150" s="23" t="s">
        <v>14</v>
      </c>
      <c r="B150" s="24">
        <v>40000</v>
      </c>
      <c r="C150" s="24">
        <v>31500</v>
      </c>
    </row>
    <row r="151" spans="1:3" x14ac:dyDescent="0.3">
      <c r="A151" s="23" t="s">
        <v>14</v>
      </c>
      <c r="B151" s="24">
        <v>40000</v>
      </c>
      <c r="C151" s="24">
        <v>31500</v>
      </c>
    </row>
    <row r="152" spans="1:3" x14ac:dyDescent="0.3">
      <c r="A152" s="23" t="s">
        <v>14</v>
      </c>
      <c r="B152" s="24">
        <v>40000</v>
      </c>
      <c r="C152" s="24">
        <v>30750</v>
      </c>
    </row>
    <row r="153" spans="1:3" x14ac:dyDescent="0.3">
      <c r="A153" s="23" t="s">
        <v>14</v>
      </c>
      <c r="B153" s="24">
        <v>40000</v>
      </c>
      <c r="C153" s="24">
        <v>27750</v>
      </c>
    </row>
    <row r="154" spans="1:3" ht="15" thickBot="1" x14ac:dyDescent="0.35">
      <c r="A154" s="25" t="s">
        <v>14</v>
      </c>
      <c r="B154" s="26">
        <v>40000</v>
      </c>
      <c r="C154" s="26">
        <v>24750</v>
      </c>
    </row>
    <row r="155" spans="1:3" x14ac:dyDescent="0.3">
      <c r="A155" s="15" t="s">
        <v>32</v>
      </c>
      <c r="B155" s="16">
        <v>0</v>
      </c>
      <c r="C155" s="16">
        <v>0</v>
      </c>
    </row>
    <row r="156" spans="1:3" x14ac:dyDescent="0.3">
      <c r="A156" s="17" t="s">
        <v>32</v>
      </c>
      <c r="B156" s="18">
        <v>0</v>
      </c>
      <c r="C156" s="18">
        <v>0</v>
      </c>
    </row>
    <row r="157" spans="1:3" x14ac:dyDescent="0.3">
      <c r="A157" s="17" t="s">
        <v>32</v>
      </c>
      <c r="B157" s="18">
        <v>0</v>
      </c>
      <c r="C157" s="18">
        <v>0</v>
      </c>
    </row>
    <row r="158" spans="1:3" x14ac:dyDescent="0.3">
      <c r="A158" s="17" t="s">
        <v>32</v>
      </c>
      <c r="B158" s="18">
        <v>0</v>
      </c>
      <c r="C158" s="18">
        <v>0</v>
      </c>
    </row>
    <row r="159" spans="1:3" x14ac:dyDescent="0.3">
      <c r="A159" s="17" t="s">
        <v>32</v>
      </c>
      <c r="B159" s="18">
        <v>0</v>
      </c>
      <c r="C159" s="18">
        <v>0</v>
      </c>
    </row>
    <row r="160" spans="1:3" x14ac:dyDescent="0.3">
      <c r="A160" s="17" t="s">
        <v>32</v>
      </c>
      <c r="B160" s="18">
        <v>0</v>
      </c>
      <c r="C160" s="18">
        <v>0</v>
      </c>
    </row>
    <row r="161" spans="1:3" x14ac:dyDescent="0.3">
      <c r="A161" s="17" t="s">
        <v>32</v>
      </c>
      <c r="B161" s="18">
        <v>0</v>
      </c>
      <c r="C161" s="18">
        <v>0</v>
      </c>
    </row>
    <row r="162" spans="1:3" x14ac:dyDescent="0.3">
      <c r="A162" s="17" t="s">
        <v>32</v>
      </c>
      <c r="B162" s="18">
        <v>0</v>
      </c>
      <c r="C162" s="18">
        <v>0</v>
      </c>
    </row>
    <row r="163" spans="1:3" ht="15" thickBot="1" x14ac:dyDescent="0.35">
      <c r="A163" s="19" t="s">
        <v>32</v>
      </c>
      <c r="B163" s="20">
        <v>0</v>
      </c>
      <c r="C163" s="20">
        <v>0</v>
      </c>
    </row>
    <row r="164" spans="1:3" x14ac:dyDescent="0.3">
      <c r="A164" s="21" t="s">
        <v>33</v>
      </c>
      <c r="B164" s="22">
        <v>-1000</v>
      </c>
      <c r="C164" s="22">
        <v>-800.00000000000205</v>
      </c>
    </row>
    <row r="165" spans="1:3" x14ac:dyDescent="0.3">
      <c r="A165" s="23" t="s">
        <v>33</v>
      </c>
      <c r="B165" s="24">
        <v>-1000</v>
      </c>
      <c r="C165" s="24">
        <v>-619.35483870967903</v>
      </c>
    </row>
    <row r="166" spans="1:3" x14ac:dyDescent="0.3">
      <c r="A166" s="23" t="s">
        <v>33</v>
      </c>
      <c r="B166" s="24">
        <v>-1000</v>
      </c>
      <c r="C166" s="24">
        <v>-580.64516129032404</v>
      </c>
    </row>
    <row r="167" spans="1:3" x14ac:dyDescent="0.3">
      <c r="A167" s="23" t="s">
        <v>33</v>
      </c>
      <c r="B167" s="24">
        <v>-1000</v>
      </c>
      <c r="C167" s="24">
        <v>-567.74193548387245</v>
      </c>
    </row>
    <row r="168" spans="1:3" x14ac:dyDescent="0.3">
      <c r="A168" s="23" t="s">
        <v>33</v>
      </c>
      <c r="B168" s="24">
        <v>-1000</v>
      </c>
      <c r="C168" s="24">
        <v>-541.93548387096916</v>
      </c>
    </row>
    <row r="169" spans="1:3" x14ac:dyDescent="0.3">
      <c r="A169" s="23" t="s">
        <v>33</v>
      </c>
      <c r="B169" s="24">
        <v>-1000</v>
      </c>
      <c r="C169" s="24">
        <v>-541.93548387096916</v>
      </c>
    </row>
    <row r="170" spans="1:3" x14ac:dyDescent="0.3">
      <c r="A170" s="23" t="s">
        <v>33</v>
      </c>
      <c r="B170" s="24">
        <v>-1000</v>
      </c>
      <c r="C170" s="24">
        <v>-529.03225806451746</v>
      </c>
    </row>
    <row r="171" spans="1:3" x14ac:dyDescent="0.3">
      <c r="A171" s="23" t="s">
        <v>33</v>
      </c>
      <c r="B171" s="24">
        <v>-1000</v>
      </c>
      <c r="C171" s="24">
        <v>-477.41935483871089</v>
      </c>
    </row>
    <row r="172" spans="1:3" ht="15" thickBot="1" x14ac:dyDescent="0.35">
      <c r="A172" s="25" t="s">
        <v>33</v>
      </c>
      <c r="B172" s="26">
        <v>-1000</v>
      </c>
      <c r="C172" s="26">
        <v>-425.80645161290431</v>
      </c>
    </row>
    <row r="173" spans="1:3" x14ac:dyDescent="0.3">
      <c r="A173" s="15" t="s">
        <v>34</v>
      </c>
      <c r="B173" s="16">
        <v>-2000</v>
      </c>
      <c r="C173" s="16">
        <v>-2300.0000000000009</v>
      </c>
    </row>
    <row r="174" spans="1:3" x14ac:dyDescent="0.3">
      <c r="A174" s="17" t="s">
        <v>34</v>
      </c>
      <c r="B174" s="18">
        <v>-2000</v>
      </c>
      <c r="C174" s="18">
        <v>-1780.6451612903231</v>
      </c>
    </row>
    <row r="175" spans="1:3" x14ac:dyDescent="0.3">
      <c r="A175" s="17" t="s">
        <v>34</v>
      </c>
      <c r="B175" s="18">
        <v>-2000</v>
      </c>
      <c r="C175" s="18">
        <v>-1669.354838709678</v>
      </c>
    </row>
    <row r="176" spans="1:3" x14ac:dyDescent="0.3">
      <c r="A176" s="17" t="s">
        <v>34</v>
      </c>
      <c r="B176" s="18">
        <v>-2000</v>
      </c>
      <c r="C176" s="18">
        <v>-1632.2580645161295</v>
      </c>
    </row>
    <row r="177" spans="1:3" x14ac:dyDescent="0.3">
      <c r="A177" s="17" t="s">
        <v>34</v>
      </c>
      <c r="B177" s="18">
        <v>-2000</v>
      </c>
      <c r="C177" s="18">
        <v>-1558.0645161290327</v>
      </c>
    </row>
    <row r="178" spans="1:3" x14ac:dyDescent="0.3">
      <c r="A178" s="17" t="s">
        <v>34</v>
      </c>
      <c r="B178" s="18">
        <v>-2000</v>
      </c>
      <c r="C178" s="18">
        <v>-1558.0645161290327</v>
      </c>
    </row>
    <row r="179" spans="1:3" x14ac:dyDescent="0.3">
      <c r="A179" s="17" t="s">
        <v>34</v>
      </c>
      <c r="B179" s="18">
        <v>-2000</v>
      </c>
      <c r="C179" s="18">
        <v>-1520.9677419354844</v>
      </c>
    </row>
    <row r="180" spans="1:3" x14ac:dyDescent="0.3">
      <c r="A180" s="17" t="s">
        <v>34</v>
      </c>
      <c r="B180" s="18">
        <v>-2000</v>
      </c>
      <c r="C180" s="18">
        <v>-1372.5806451612907</v>
      </c>
    </row>
    <row r="181" spans="1:3" ht="15" thickBot="1" x14ac:dyDescent="0.35">
      <c r="A181" s="19" t="s">
        <v>34</v>
      </c>
      <c r="B181" s="20">
        <v>-2000</v>
      </c>
      <c r="C181" s="20">
        <v>-1224.1935483870971</v>
      </c>
    </row>
    <row r="182" spans="1:3" x14ac:dyDescent="0.3">
      <c r="A182" s="21" t="s">
        <v>35</v>
      </c>
      <c r="B182" s="22">
        <v>-2500</v>
      </c>
      <c r="C182" s="22">
        <v>-2800.0000000000005</v>
      </c>
    </row>
    <row r="183" spans="1:3" x14ac:dyDescent="0.3">
      <c r="A183" s="23" t="s">
        <v>35</v>
      </c>
      <c r="B183" s="24">
        <v>-2500</v>
      </c>
      <c r="C183" s="24">
        <v>-2167.7419354838712</v>
      </c>
    </row>
    <row r="184" spans="1:3" x14ac:dyDescent="0.3">
      <c r="A184" s="23" t="s">
        <v>35</v>
      </c>
      <c r="B184" s="24">
        <v>-2500</v>
      </c>
      <c r="C184" s="24">
        <v>-2032.2580645161293</v>
      </c>
    </row>
    <row r="185" spans="1:3" x14ac:dyDescent="0.3">
      <c r="A185" s="23" t="s">
        <v>35</v>
      </c>
      <c r="B185" s="24">
        <v>-2500</v>
      </c>
      <c r="C185" s="24">
        <v>-1987.0967741935485</v>
      </c>
    </row>
    <row r="186" spans="1:3" x14ac:dyDescent="0.3">
      <c r="A186" s="23" t="s">
        <v>35</v>
      </c>
      <c r="B186" s="24">
        <v>-2500</v>
      </c>
      <c r="C186" s="24">
        <v>-1896.7741935483873</v>
      </c>
    </row>
    <row r="187" spans="1:3" x14ac:dyDescent="0.3">
      <c r="A187" s="23" t="s">
        <v>35</v>
      </c>
      <c r="B187" s="24">
        <v>-2500</v>
      </c>
      <c r="C187" s="24">
        <v>-1896.7741935483873</v>
      </c>
    </row>
    <row r="188" spans="1:3" x14ac:dyDescent="0.3">
      <c r="A188" s="23" t="s">
        <v>35</v>
      </c>
      <c r="B188" s="24">
        <v>-2500</v>
      </c>
      <c r="C188" s="24">
        <v>-1851.6129032258066</v>
      </c>
    </row>
    <row r="189" spans="1:3" x14ac:dyDescent="0.3">
      <c r="A189" s="23" t="s">
        <v>35</v>
      </c>
      <c r="B189" s="24">
        <v>-2500</v>
      </c>
      <c r="C189" s="24">
        <v>-1670.9677419354841</v>
      </c>
    </row>
    <row r="190" spans="1:3" ht="15" thickBot="1" x14ac:dyDescent="0.35">
      <c r="A190" s="25" t="s">
        <v>35</v>
      </c>
      <c r="B190" s="26">
        <v>-2500</v>
      </c>
      <c r="C190" s="26">
        <v>-1490.3225806451615</v>
      </c>
    </row>
    <row r="191" spans="1:3" x14ac:dyDescent="0.3">
      <c r="A191" s="15" t="s">
        <v>36</v>
      </c>
      <c r="B191" s="16">
        <v>-3000</v>
      </c>
      <c r="C191" s="16">
        <v>-3800.0000000000027</v>
      </c>
    </row>
    <row r="192" spans="1:3" x14ac:dyDescent="0.3">
      <c r="A192" s="17" t="s">
        <v>36</v>
      </c>
      <c r="B192" s="18">
        <v>-3000</v>
      </c>
      <c r="C192" s="18">
        <v>-2941.9354838709701</v>
      </c>
    </row>
    <row r="193" spans="1:3" x14ac:dyDescent="0.3">
      <c r="A193" s="17" t="s">
        <v>36</v>
      </c>
      <c r="B193" s="18">
        <v>-3000</v>
      </c>
      <c r="C193" s="18">
        <v>-2758.0645161290345</v>
      </c>
    </row>
    <row r="194" spans="1:3" x14ac:dyDescent="0.3">
      <c r="A194" s="17" t="s">
        <v>36</v>
      </c>
      <c r="B194" s="18">
        <v>-3000</v>
      </c>
      <c r="C194" s="18">
        <v>-2696.7741935483891</v>
      </c>
    </row>
    <row r="195" spans="1:3" x14ac:dyDescent="0.3">
      <c r="A195" s="17" t="s">
        <v>36</v>
      </c>
      <c r="B195" s="18">
        <v>-3000</v>
      </c>
      <c r="C195" s="18">
        <v>-2574.1935483870989</v>
      </c>
    </row>
    <row r="196" spans="1:3" x14ac:dyDescent="0.3">
      <c r="A196" s="17" t="s">
        <v>36</v>
      </c>
      <c r="B196" s="18">
        <v>-3000</v>
      </c>
      <c r="C196" s="18">
        <v>-2574.1935483870989</v>
      </c>
    </row>
    <row r="197" spans="1:3" x14ac:dyDescent="0.3">
      <c r="A197" s="17" t="s">
        <v>36</v>
      </c>
      <c r="B197" s="18">
        <v>-3000</v>
      </c>
      <c r="C197" s="18">
        <v>-2512.9032258064535</v>
      </c>
    </row>
    <row r="198" spans="1:3" x14ac:dyDescent="0.3">
      <c r="A198" s="17" t="s">
        <v>36</v>
      </c>
      <c r="B198" s="18">
        <v>-3000</v>
      </c>
      <c r="C198" s="18">
        <v>-2267.7419354838726</v>
      </c>
    </row>
    <row r="199" spans="1:3" ht="15" thickBot="1" x14ac:dyDescent="0.35">
      <c r="A199" s="19" t="s">
        <v>36</v>
      </c>
      <c r="B199" s="20">
        <v>-3000</v>
      </c>
      <c r="C199" s="20">
        <v>-2022.5806451612918</v>
      </c>
    </row>
    <row r="200" spans="1:3" x14ac:dyDescent="0.3">
      <c r="A200" s="21" t="s">
        <v>37</v>
      </c>
      <c r="B200" s="22">
        <v>-3000</v>
      </c>
      <c r="C200" s="22">
        <v>-3800.0000000000027</v>
      </c>
    </row>
    <row r="201" spans="1:3" x14ac:dyDescent="0.3">
      <c r="A201" s="23" t="s">
        <v>37</v>
      </c>
      <c r="B201" s="24">
        <v>-3000</v>
      </c>
      <c r="C201" s="24">
        <v>-2941.9354838709701</v>
      </c>
    </row>
    <row r="202" spans="1:3" x14ac:dyDescent="0.3">
      <c r="A202" s="23" t="s">
        <v>37</v>
      </c>
      <c r="B202" s="24">
        <v>-3000</v>
      </c>
      <c r="C202" s="24">
        <v>-2758.0645161290345</v>
      </c>
    </row>
    <row r="203" spans="1:3" x14ac:dyDescent="0.3">
      <c r="A203" s="23" t="s">
        <v>37</v>
      </c>
      <c r="B203" s="24">
        <v>-3000</v>
      </c>
      <c r="C203" s="24">
        <v>-2696.7741935483891</v>
      </c>
    </row>
    <row r="204" spans="1:3" x14ac:dyDescent="0.3">
      <c r="A204" s="23" t="s">
        <v>37</v>
      </c>
      <c r="B204" s="24">
        <v>-3000</v>
      </c>
      <c r="C204" s="24">
        <v>-2574.1935483870989</v>
      </c>
    </row>
    <row r="205" spans="1:3" x14ac:dyDescent="0.3">
      <c r="A205" s="23" t="s">
        <v>37</v>
      </c>
      <c r="B205" s="24">
        <v>-3000</v>
      </c>
      <c r="C205" s="24">
        <v>-2574.1935483870989</v>
      </c>
    </row>
    <row r="206" spans="1:3" x14ac:dyDescent="0.3">
      <c r="A206" s="23" t="s">
        <v>37</v>
      </c>
      <c r="B206" s="24">
        <v>-3000</v>
      </c>
      <c r="C206" s="24">
        <v>-2512.9032258064535</v>
      </c>
    </row>
    <row r="207" spans="1:3" x14ac:dyDescent="0.3">
      <c r="A207" s="23" t="s">
        <v>37</v>
      </c>
      <c r="B207" s="24">
        <v>-3000</v>
      </c>
      <c r="C207" s="24">
        <v>-2267.7419354838726</v>
      </c>
    </row>
    <row r="208" spans="1:3" ht="15" thickBot="1" x14ac:dyDescent="0.35">
      <c r="A208" s="25" t="s">
        <v>37</v>
      </c>
      <c r="B208" s="26">
        <v>-3000</v>
      </c>
      <c r="C208" s="26">
        <v>-2022.5806451612918</v>
      </c>
    </row>
    <row r="209" spans="1:3" x14ac:dyDescent="0.3">
      <c r="A209" s="15" t="s">
        <v>38</v>
      </c>
      <c r="B209" s="16">
        <v>-4000</v>
      </c>
      <c r="C209" s="16">
        <v>-4300.0000000000027</v>
      </c>
    </row>
    <row r="210" spans="1:3" x14ac:dyDescent="0.3">
      <c r="A210" s="17" t="s">
        <v>38</v>
      </c>
      <c r="B210" s="18">
        <v>-4000</v>
      </c>
      <c r="C210" s="18">
        <v>-3329.0322580645179</v>
      </c>
    </row>
    <row r="211" spans="1:3" x14ac:dyDescent="0.3">
      <c r="A211" s="17" t="s">
        <v>38</v>
      </c>
      <c r="B211" s="18">
        <v>-4000</v>
      </c>
      <c r="C211" s="18">
        <v>-3120.9677419354857</v>
      </c>
    </row>
    <row r="212" spans="1:3" x14ac:dyDescent="0.3">
      <c r="A212" s="17" t="s">
        <v>38</v>
      </c>
      <c r="B212" s="18">
        <v>-4000</v>
      </c>
      <c r="C212" s="18">
        <v>-3051.6129032258082</v>
      </c>
    </row>
    <row r="213" spans="1:3" x14ac:dyDescent="0.3">
      <c r="A213" s="17" t="s">
        <v>38</v>
      </c>
      <c r="B213" s="18">
        <v>-4000</v>
      </c>
      <c r="C213" s="18">
        <v>-2912.9032258064531</v>
      </c>
    </row>
    <row r="214" spans="1:3" x14ac:dyDescent="0.3">
      <c r="A214" s="17" t="s">
        <v>38</v>
      </c>
      <c r="B214" s="18">
        <v>-4000</v>
      </c>
      <c r="C214" s="18">
        <v>-2912.9032258064531</v>
      </c>
    </row>
    <row r="215" spans="1:3" x14ac:dyDescent="0.3">
      <c r="A215" s="17" t="s">
        <v>38</v>
      </c>
      <c r="B215" s="18">
        <v>-4000</v>
      </c>
      <c r="C215" s="18">
        <v>-2843.548387096776</v>
      </c>
    </row>
    <row r="216" spans="1:3" x14ac:dyDescent="0.3">
      <c r="A216" s="17" t="s">
        <v>38</v>
      </c>
      <c r="B216" s="18">
        <v>-4000</v>
      </c>
      <c r="C216" s="18">
        <v>-2566.1290322580658</v>
      </c>
    </row>
    <row r="217" spans="1:3" ht="15" thickBot="1" x14ac:dyDescent="0.35">
      <c r="A217" s="19" t="s">
        <v>38</v>
      </c>
      <c r="B217" s="20">
        <v>-4000</v>
      </c>
      <c r="C217" s="20">
        <v>-2288.709677419356</v>
      </c>
    </row>
    <row r="218" spans="1:3" x14ac:dyDescent="0.3">
      <c r="A218" s="21" t="s">
        <v>39</v>
      </c>
      <c r="B218" s="22">
        <v>-6000</v>
      </c>
      <c r="C218" s="22">
        <v>-6300.0000000000009</v>
      </c>
    </row>
    <row r="219" spans="1:3" x14ac:dyDescent="0.3">
      <c r="A219" s="23" t="s">
        <v>39</v>
      </c>
      <c r="B219" s="24">
        <v>-6000</v>
      </c>
      <c r="C219" s="24">
        <v>-4877.4193548387102</v>
      </c>
    </row>
    <row r="220" spans="1:3" x14ac:dyDescent="0.3">
      <c r="A220" s="23" t="s">
        <v>39</v>
      </c>
      <c r="B220" s="24">
        <v>-6000</v>
      </c>
      <c r="C220" s="24">
        <v>-4572.5806451612907</v>
      </c>
    </row>
    <row r="221" spans="1:3" x14ac:dyDescent="0.3">
      <c r="A221" s="23" t="s">
        <v>39</v>
      </c>
      <c r="B221" s="24">
        <v>-6000</v>
      </c>
      <c r="C221" s="24">
        <v>-4470.9677419354839</v>
      </c>
    </row>
    <row r="222" spans="1:3" x14ac:dyDescent="0.3">
      <c r="A222" s="23" t="s">
        <v>39</v>
      </c>
      <c r="B222" s="24">
        <v>-6000</v>
      </c>
      <c r="C222" s="24">
        <v>-4267.7419354838712</v>
      </c>
    </row>
    <row r="223" spans="1:3" x14ac:dyDescent="0.3">
      <c r="A223" s="23" t="s">
        <v>39</v>
      </c>
      <c r="B223" s="24">
        <v>-6000</v>
      </c>
      <c r="C223" s="24">
        <v>-4267.7419354838712</v>
      </c>
    </row>
    <row r="224" spans="1:3" x14ac:dyDescent="0.3">
      <c r="A224" s="23" t="s">
        <v>39</v>
      </c>
      <c r="B224" s="24">
        <v>-6000</v>
      </c>
      <c r="C224" s="24">
        <v>-4166.1290322580653</v>
      </c>
    </row>
    <row r="225" spans="1:3" x14ac:dyDescent="0.3">
      <c r="A225" s="23" t="s">
        <v>39</v>
      </c>
      <c r="B225" s="24">
        <v>-6000</v>
      </c>
      <c r="C225" s="24">
        <v>-3759.677419354839</v>
      </c>
    </row>
    <row r="226" spans="1:3" ht="15" thickBot="1" x14ac:dyDescent="0.35">
      <c r="A226" s="25" t="s">
        <v>39</v>
      </c>
      <c r="B226" s="26">
        <v>-6000</v>
      </c>
      <c r="C226" s="26">
        <v>-3353.2258064516132</v>
      </c>
    </row>
    <row r="227" spans="1:3" x14ac:dyDescent="0.3">
      <c r="A227" s="15" t="s">
        <v>40</v>
      </c>
      <c r="B227" s="16">
        <v>-8000</v>
      </c>
      <c r="C227" s="16">
        <v>-8300.0000000000018</v>
      </c>
    </row>
    <row r="228" spans="1:3" x14ac:dyDescent="0.3">
      <c r="A228" s="17" t="s">
        <v>40</v>
      </c>
      <c r="B228" s="18">
        <v>-8000</v>
      </c>
      <c r="C228" s="18">
        <v>-6425.8064516129052</v>
      </c>
    </row>
    <row r="229" spans="1:3" x14ac:dyDescent="0.3">
      <c r="A229" s="17" t="s">
        <v>40</v>
      </c>
      <c r="B229" s="18">
        <v>-8000</v>
      </c>
      <c r="C229" s="18">
        <v>-6024.1935483870984</v>
      </c>
    </row>
    <row r="230" spans="1:3" x14ac:dyDescent="0.3">
      <c r="A230" s="17" t="s">
        <v>40</v>
      </c>
      <c r="B230" s="18">
        <v>-8000</v>
      </c>
      <c r="C230" s="18">
        <v>-5890.3225806451628</v>
      </c>
    </row>
    <row r="231" spans="1:3" x14ac:dyDescent="0.3">
      <c r="A231" s="17" t="s">
        <v>40</v>
      </c>
      <c r="B231" s="18">
        <v>-8000</v>
      </c>
      <c r="C231" s="18">
        <v>-5622.5806451612916</v>
      </c>
    </row>
    <row r="232" spans="1:3" x14ac:dyDescent="0.3">
      <c r="A232" s="17" t="s">
        <v>40</v>
      </c>
      <c r="B232" s="18">
        <v>-8000</v>
      </c>
      <c r="C232" s="18">
        <v>-5622.5806451612916</v>
      </c>
    </row>
    <row r="233" spans="1:3" x14ac:dyDescent="0.3">
      <c r="A233" s="17" t="s">
        <v>40</v>
      </c>
      <c r="B233" s="18">
        <v>-8000</v>
      </c>
      <c r="C233" s="18">
        <v>-5488.709677419356</v>
      </c>
    </row>
    <row r="234" spans="1:3" x14ac:dyDescent="0.3">
      <c r="A234" s="17" t="s">
        <v>40</v>
      </c>
      <c r="B234" s="18">
        <v>-8000</v>
      </c>
      <c r="C234" s="18">
        <v>-4953.2258064516145</v>
      </c>
    </row>
    <row r="235" spans="1:3" ht="15" thickBot="1" x14ac:dyDescent="0.35">
      <c r="A235" s="19" t="s">
        <v>40</v>
      </c>
      <c r="B235" s="20">
        <v>-8000</v>
      </c>
      <c r="C235" s="20">
        <v>-4417.7419354838721</v>
      </c>
    </row>
    <row r="236" spans="1:3" x14ac:dyDescent="0.3">
      <c r="A236" s="21" t="s">
        <v>41</v>
      </c>
      <c r="B236" s="22">
        <v>-15000</v>
      </c>
      <c r="C236" s="22">
        <v>-15500</v>
      </c>
    </row>
    <row r="237" spans="1:3" x14ac:dyDescent="0.3">
      <c r="A237" s="23" t="s">
        <v>41</v>
      </c>
      <c r="B237" s="24">
        <v>-15000</v>
      </c>
      <c r="C237" s="24">
        <v>-12000</v>
      </c>
    </row>
    <row r="238" spans="1:3" x14ac:dyDescent="0.3">
      <c r="A238" s="23" t="s">
        <v>41</v>
      </c>
      <c r="B238" s="24">
        <v>-15000</v>
      </c>
      <c r="C238" s="24">
        <v>-11250</v>
      </c>
    </row>
    <row r="239" spans="1:3" x14ac:dyDescent="0.3">
      <c r="A239" s="23" t="s">
        <v>41</v>
      </c>
      <c r="B239" s="24">
        <v>-15000</v>
      </c>
      <c r="C239" s="24">
        <v>-11000</v>
      </c>
    </row>
    <row r="240" spans="1:3" x14ac:dyDescent="0.3">
      <c r="A240" s="23" t="s">
        <v>41</v>
      </c>
      <c r="B240" s="24">
        <v>-15000</v>
      </c>
      <c r="C240" s="24">
        <v>-10500</v>
      </c>
    </row>
    <row r="241" spans="1:3" x14ac:dyDescent="0.3">
      <c r="A241" s="23" t="s">
        <v>41</v>
      </c>
      <c r="B241" s="24">
        <v>-15000</v>
      </c>
      <c r="C241" s="24">
        <v>-10500</v>
      </c>
    </row>
    <row r="242" spans="1:3" x14ac:dyDescent="0.3">
      <c r="A242" s="23" t="s">
        <v>41</v>
      </c>
      <c r="B242" s="24">
        <v>-15000</v>
      </c>
      <c r="C242" s="24">
        <v>-10250</v>
      </c>
    </row>
    <row r="243" spans="1:3" x14ac:dyDescent="0.3">
      <c r="A243" s="23" t="s">
        <v>41</v>
      </c>
      <c r="B243" s="24">
        <v>-15000</v>
      </c>
      <c r="C243" s="24">
        <v>-9250</v>
      </c>
    </row>
    <row r="244" spans="1:3" ht="15" thickBot="1" x14ac:dyDescent="0.35">
      <c r="A244" s="25" t="s">
        <v>41</v>
      </c>
      <c r="B244" s="26">
        <v>-15000</v>
      </c>
      <c r="C244" s="26">
        <v>-8250</v>
      </c>
    </row>
    <row r="245" spans="1:3" x14ac:dyDescent="0.3">
      <c r="A245" s="15" t="s">
        <v>42</v>
      </c>
      <c r="B245" s="16">
        <v>-8000</v>
      </c>
      <c r="C245" s="16">
        <v>-7750</v>
      </c>
    </row>
    <row r="246" spans="1:3" x14ac:dyDescent="0.3">
      <c r="A246" s="17" t="s">
        <v>42</v>
      </c>
      <c r="B246" s="18">
        <v>-8000</v>
      </c>
      <c r="C246" s="18">
        <v>-6000</v>
      </c>
    </row>
    <row r="247" spans="1:3" x14ac:dyDescent="0.3">
      <c r="A247" s="17" t="s">
        <v>42</v>
      </c>
      <c r="B247" s="18">
        <v>-8000</v>
      </c>
      <c r="C247" s="18">
        <v>-5625</v>
      </c>
    </row>
    <row r="248" spans="1:3" x14ac:dyDescent="0.3">
      <c r="A248" s="17" t="s">
        <v>42</v>
      </c>
      <c r="B248" s="18">
        <v>-8000</v>
      </c>
      <c r="C248" s="18">
        <v>-5500</v>
      </c>
    </row>
    <row r="249" spans="1:3" x14ac:dyDescent="0.3">
      <c r="A249" s="17" t="s">
        <v>42</v>
      </c>
      <c r="B249" s="18">
        <v>-8000</v>
      </c>
      <c r="C249" s="18">
        <v>-5250</v>
      </c>
    </row>
    <row r="250" spans="1:3" x14ac:dyDescent="0.3">
      <c r="A250" s="17" t="s">
        <v>42</v>
      </c>
      <c r="B250" s="18">
        <v>-8000</v>
      </c>
      <c r="C250" s="18">
        <v>-5250</v>
      </c>
    </row>
    <row r="251" spans="1:3" x14ac:dyDescent="0.3">
      <c r="A251" s="17" t="s">
        <v>42</v>
      </c>
      <c r="B251" s="18">
        <v>-8000</v>
      </c>
      <c r="C251" s="18">
        <v>-5125</v>
      </c>
    </row>
    <row r="252" spans="1:3" x14ac:dyDescent="0.3">
      <c r="A252" s="17" t="s">
        <v>42</v>
      </c>
      <c r="B252" s="18">
        <v>-8000</v>
      </c>
      <c r="C252" s="18">
        <v>-4625</v>
      </c>
    </row>
    <row r="253" spans="1:3" ht="15" thickBot="1" x14ac:dyDescent="0.35">
      <c r="A253" s="19" t="s">
        <v>42</v>
      </c>
      <c r="B253" s="20">
        <v>-8000</v>
      </c>
      <c r="C253" s="20">
        <v>-4125</v>
      </c>
    </row>
    <row r="254" spans="1:3" x14ac:dyDescent="0.3">
      <c r="A254" s="21" t="s">
        <v>43</v>
      </c>
      <c r="B254" s="22">
        <v>-3000</v>
      </c>
      <c r="C254" s="22">
        <v>-3100</v>
      </c>
    </row>
    <row r="255" spans="1:3" x14ac:dyDescent="0.3">
      <c r="A255" s="23" t="s">
        <v>43</v>
      </c>
      <c r="B255" s="24">
        <v>-3000</v>
      </c>
      <c r="C255" s="24">
        <v>-2400</v>
      </c>
    </row>
    <row r="256" spans="1:3" x14ac:dyDescent="0.3">
      <c r="A256" s="23" t="s">
        <v>43</v>
      </c>
      <c r="B256" s="24">
        <v>-3000</v>
      </c>
      <c r="C256" s="24">
        <v>-2250</v>
      </c>
    </row>
    <row r="257" spans="1:3" x14ac:dyDescent="0.3">
      <c r="A257" s="23" t="s">
        <v>43</v>
      </c>
      <c r="B257" s="24">
        <v>-3000</v>
      </c>
      <c r="C257" s="24">
        <v>-2200</v>
      </c>
    </row>
    <row r="258" spans="1:3" x14ac:dyDescent="0.3">
      <c r="A258" s="23" t="s">
        <v>43</v>
      </c>
      <c r="B258" s="24">
        <v>-3000</v>
      </c>
      <c r="C258" s="24">
        <v>-2100</v>
      </c>
    </row>
    <row r="259" spans="1:3" x14ac:dyDescent="0.3">
      <c r="A259" s="23" t="s">
        <v>43</v>
      </c>
      <c r="B259" s="24">
        <v>-3000</v>
      </c>
      <c r="C259" s="24">
        <v>-2100</v>
      </c>
    </row>
    <row r="260" spans="1:3" x14ac:dyDescent="0.3">
      <c r="A260" s="23" t="s">
        <v>43</v>
      </c>
      <c r="B260" s="24">
        <v>-3000</v>
      </c>
      <c r="C260" s="24">
        <v>-2050</v>
      </c>
    </row>
    <row r="261" spans="1:3" x14ac:dyDescent="0.3">
      <c r="A261" s="23" t="s">
        <v>43</v>
      </c>
      <c r="B261" s="24">
        <v>-3000</v>
      </c>
      <c r="C261" s="24">
        <v>-1850</v>
      </c>
    </row>
    <row r="262" spans="1:3" ht="15" thickBot="1" x14ac:dyDescent="0.35">
      <c r="A262" s="25" t="s">
        <v>43</v>
      </c>
      <c r="B262" s="26">
        <v>-3000</v>
      </c>
      <c r="C262" s="26">
        <v>-1650</v>
      </c>
    </row>
    <row r="263" spans="1:3" x14ac:dyDescent="0.3">
      <c r="A263" s="15" t="s">
        <v>44</v>
      </c>
      <c r="B263" s="16">
        <v>0</v>
      </c>
      <c r="C263" s="16">
        <v>0</v>
      </c>
    </row>
    <row r="264" spans="1:3" x14ac:dyDescent="0.3">
      <c r="A264" s="17" t="s">
        <v>44</v>
      </c>
      <c r="B264" s="18">
        <v>0</v>
      </c>
      <c r="C264" s="18">
        <v>0</v>
      </c>
    </row>
    <row r="265" spans="1:3" x14ac:dyDescent="0.3">
      <c r="A265" s="17" t="s">
        <v>44</v>
      </c>
      <c r="B265" s="18">
        <v>0</v>
      </c>
      <c r="C265" s="18">
        <v>0</v>
      </c>
    </row>
    <row r="266" spans="1:3" x14ac:dyDescent="0.3">
      <c r="A266" s="17" t="s">
        <v>44</v>
      </c>
      <c r="B266" s="18">
        <v>0</v>
      </c>
      <c r="C266" s="18">
        <v>0</v>
      </c>
    </row>
    <row r="267" spans="1:3" x14ac:dyDescent="0.3">
      <c r="A267" s="17" t="s">
        <v>44</v>
      </c>
      <c r="B267" s="18">
        <v>0</v>
      </c>
      <c r="C267" s="18">
        <v>0</v>
      </c>
    </row>
    <row r="268" spans="1:3" x14ac:dyDescent="0.3">
      <c r="A268" s="17" t="s">
        <v>44</v>
      </c>
      <c r="B268" s="18">
        <v>0</v>
      </c>
      <c r="C268" s="18">
        <v>0</v>
      </c>
    </row>
    <row r="269" spans="1:3" x14ac:dyDescent="0.3">
      <c r="A269" s="17" t="s">
        <v>44</v>
      </c>
      <c r="B269" s="18">
        <v>0</v>
      </c>
      <c r="C269" s="18">
        <v>0</v>
      </c>
    </row>
    <row r="270" spans="1:3" x14ac:dyDescent="0.3">
      <c r="A270" s="17" t="s">
        <v>44</v>
      </c>
      <c r="B270" s="18">
        <v>0</v>
      </c>
      <c r="C270" s="18">
        <v>0</v>
      </c>
    </row>
    <row r="271" spans="1:3" ht="15" thickBot="1" x14ac:dyDescent="0.35">
      <c r="A271" s="19" t="s">
        <v>44</v>
      </c>
      <c r="B271" s="20">
        <v>0</v>
      </c>
      <c r="C271" s="20">
        <v>0</v>
      </c>
    </row>
    <row r="272" spans="1:3" x14ac:dyDescent="0.3">
      <c r="A272" s="21" t="s">
        <v>45</v>
      </c>
      <c r="B272" s="22">
        <v>-7000</v>
      </c>
      <c r="C272" s="22">
        <v>-7750</v>
      </c>
    </row>
    <row r="273" spans="1:3" x14ac:dyDescent="0.3">
      <c r="A273" s="23" t="s">
        <v>45</v>
      </c>
      <c r="B273" s="24">
        <v>-7000</v>
      </c>
      <c r="C273" s="24">
        <v>-6000</v>
      </c>
    </row>
    <row r="274" spans="1:3" x14ac:dyDescent="0.3">
      <c r="A274" s="23" t="s">
        <v>45</v>
      </c>
      <c r="B274" s="24">
        <v>-7000</v>
      </c>
      <c r="C274" s="24">
        <v>-5625</v>
      </c>
    </row>
    <row r="275" spans="1:3" x14ac:dyDescent="0.3">
      <c r="A275" s="23" t="s">
        <v>45</v>
      </c>
      <c r="B275" s="24">
        <v>-7000</v>
      </c>
      <c r="C275" s="24">
        <v>-5500</v>
      </c>
    </row>
    <row r="276" spans="1:3" x14ac:dyDescent="0.3">
      <c r="A276" s="23" t="s">
        <v>45</v>
      </c>
      <c r="B276" s="24">
        <v>-7000</v>
      </c>
      <c r="C276" s="24">
        <v>-5250</v>
      </c>
    </row>
    <row r="277" spans="1:3" x14ac:dyDescent="0.3">
      <c r="A277" s="23" t="s">
        <v>45</v>
      </c>
      <c r="B277" s="24">
        <v>-7000</v>
      </c>
      <c r="C277" s="24">
        <v>-5250</v>
      </c>
    </row>
    <row r="278" spans="1:3" x14ac:dyDescent="0.3">
      <c r="A278" s="23" t="s">
        <v>45</v>
      </c>
      <c r="B278" s="24">
        <v>-7000</v>
      </c>
      <c r="C278" s="24">
        <v>-5125</v>
      </c>
    </row>
    <row r="279" spans="1:3" x14ac:dyDescent="0.3">
      <c r="A279" s="23" t="s">
        <v>45</v>
      </c>
      <c r="B279" s="24">
        <v>-7000</v>
      </c>
      <c r="C279" s="24">
        <v>-4625</v>
      </c>
    </row>
    <row r="280" spans="1:3" ht="15" thickBot="1" x14ac:dyDescent="0.35">
      <c r="A280" s="25" t="s">
        <v>45</v>
      </c>
      <c r="B280" s="26">
        <v>-7000</v>
      </c>
      <c r="C280" s="26">
        <v>-4125</v>
      </c>
    </row>
    <row r="281" spans="1:3" x14ac:dyDescent="0.3">
      <c r="A281" s="15" t="s">
        <v>46</v>
      </c>
      <c r="B281" s="16">
        <v>-10000</v>
      </c>
      <c r="C281" s="16">
        <v>-9300</v>
      </c>
    </row>
    <row r="282" spans="1:3" x14ac:dyDescent="0.3">
      <c r="A282" s="17" t="s">
        <v>46</v>
      </c>
      <c r="B282" s="18">
        <v>-10000</v>
      </c>
      <c r="C282" s="18">
        <v>-7200</v>
      </c>
    </row>
    <row r="283" spans="1:3" x14ac:dyDescent="0.3">
      <c r="A283" s="17" t="s">
        <v>46</v>
      </c>
      <c r="B283" s="18">
        <v>-10000</v>
      </c>
      <c r="C283" s="18">
        <v>-6750</v>
      </c>
    </row>
    <row r="284" spans="1:3" x14ac:dyDescent="0.3">
      <c r="A284" s="17" t="s">
        <v>46</v>
      </c>
      <c r="B284" s="18">
        <v>-10000</v>
      </c>
      <c r="C284" s="18">
        <v>-6600</v>
      </c>
    </row>
    <row r="285" spans="1:3" x14ac:dyDescent="0.3">
      <c r="A285" s="17" t="s">
        <v>46</v>
      </c>
      <c r="B285" s="18">
        <v>-10000</v>
      </c>
      <c r="C285" s="18">
        <v>-6300</v>
      </c>
    </row>
    <row r="286" spans="1:3" x14ac:dyDescent="0.3">
      <c r="A286" s="17" t="s">
        <v>46</v>
      </c>
      <c r="B286" s="18">
        <v>-10000</v>
      </c>
      <c r="C286" s="18">
        <v>-6300</v>
      </c>
    </row>
    <row r="287" spans="1:3" x14ac:dyDescent="0.3">
      <c r="A287" s="17" t="s">
        <v>46</v>
      </c>
      <c r="B287" s="18">
        <v>-10000</v>
      </c>
      <c r="C287" s="18">
        <v>-6150</v>
      </c>
    </row>
    <row r="288" spans="1:3" x14ac:dyDescent="0.3">
      <c r="A288" s="17" t="s">
        <v>46</v>
      </c>
      <c r="B288" s="18">
        <v>-10000</v>
      </c>
      <c r="C288" s="18">
        <v>-5550</v>
      </c>
    </row>
    <row r="289" spans="1:3" ht="15" thickBot="1" x14ac:dyDescent="0.35">
      <c r="A289" s="19" t="s">
        <v>46</v>
      </c>
      <c r="B289" s="20">
        <v>-10000</v>
      </c>
      <c r="C289" s="20">
        <v>-4950</v>
      </c>
    </row>
  </sheetData>
  <sheetProtection algorithmName="SHA-512" hashValue="0XjoHkHmAnE+9Qw2eSlnU5d3X6+vuhAeyr+ylGDIMzL64FYm7WJxl0di2LOC8UqNpaIuLQmKOTDJ4atZ/14HoA==" saltValue="M93+89mKVMej5gtIj51Sig==" spinCount="100000" sheet="1" objects="1" scenarios="1"/>
  <mergeCells count="2">
    <mergeCell ref="K15:L15"/>
    <mergeCell ref="N3:U4"/>
  </mergeCells>
  <dataValidations count="7">
    <dataValidation type="list" allowBlank="1" showInputMessage="1" showErrorMessage="1" sqref="L13:M13">
      <formula1>$G$47:$G$55</formula1>
    </dataValidation>
    <dataValidation type="list" allowBlank="1" showInputMessage="1" showErrorMessage="1" sqref="L12:M12">
      <formula1>$G$32:$G$45</formula1>
    </dataValidation>
    <dataValidation type="list" allowBlank="1" showInputMessage="1" showErrorMessage="1" sqref="L11:M11">
      <formula1>$E$56:$E$62</formula1>
    </dataValidation>
    <dataValidation type="list" allowBlank="1" showInputMessage="1" showErrorMessage="1" sqref="L10:M10">
      <formula1>$E$46:$E$55</formula1>
    </dataValidation>
    <dataValidation type="list" allowBlank="1" showInputMessage="1" showErrorMessage="1" sqref="L9:M9">
      <formula1>$E$37:$E$45</formula1>
    </dataValidation>
    <dataValidation type="list" allowBlank="1" showInputMessage="1" showErrorMessage="1" sqref="L8:M8">
      <formula1>$E$30:$E$36</formula1>
    </dataValidation>
    <dataValidation type="list" allowBlank="1" showInputMessage="1" showErrorMessage="1" sqref="L7:M7">
      <formula1>$E$7:$E$29</formula1>
    </dataValidation>
  </dataValidations>
  <hyperlinks>
    <hyperlink ref="K3" r:id="rId1"/>
  </hyperlinks>
  <pageMargins left="0.7" right="0.7" top="0.75" bottom="0.75" header="0.3" footer="0.3"/>
  <pageSetup paperSize="9" scale="27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O10" sqref="O10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Lobola Calculator</vt:lpstr>
      <vt:lpstr>About Genius Level</vt:lpstr>
      <vt:lpstr>'Lobola Calculator'!Print_Area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Kagiso Maloma</dc:creator>
  <cp:lastModifiedBy>Kagiso Maloma</cp:lastModifiedBy>
  <dcterms:created xsi:type="dcterms:W3CDTF">2017-07-07T21:22:22Z</dcterms:created>
  <dcterms:modified xsi:type="dcterms:W3CDTF">2017-11-14T19:30:36Z</dcterms:modified>
</cp:coreProperties>
</file>